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IBLIOTECA\Downloads\"/>
    </mc:Choice>
  </mc:AlternateContent>
  <xr:revisionPtr revIDLastSave="0" documentId="13_ncr:1_{6A4E7748-E851-4575-9AA6-CE61B86284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riz" sheetId="1" r:id="rId1"/>
    <sheet name="Dashboard" sheetId="2" r:id="rId2"/>
    <sheet name="Analisis" sheetId="3" r:id="rId3"/>
    <sheet name="Catalogo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01" i="3" l="1"/>
  <c r="P1000" i="3"/>
  <c r="P999" i="3"/>
  <c r="P998" i="3"/>
  <c r="P997" i="3"/>
  <c r="P996" i="3"/>
  <c r="P995" i="3"/>
  <c r="P994" i="3"/>
  <c r="P993" i="3"/>
  <c r="P992" i="3"/>
  <c r="P991" i="3"/>
  <c r="P990" i="3"/>
  <c r="P989" i="3"/>
  <c r="P988" i="3"/>
  <c r="P987" i="3"/>
  <c r="P986" i="3"/>
  <c r="P985" i="3"/>
  <c r="P984" i="3"/>
  <c r="P983" i="3"/>
  <c r="P982" i="3"/>
  <c r="P981" i="3"/>
  <c r="P980" i="3"/>
  <c r="P979" i="3"/>
  <c r="P978" i="3"/>
  <c r="P977" i="3"/>
  <c r="P976" i="3"/>
  <c r="P975" i="3"/>
  <c r="P974" i="3"/>
  <c r="P973" i="3"/>
  <c r="P972" i="3"/>
  <c r="P971" i="3"/>
  <c r="P970" i="3"/>
  <c r="P969" i="3"/>
  <c r="P968" i="3"/>
  <c r="P967" i="3"/>
  <c r="P966" i="3"/>
  <c r="P965" i="3"/>
  <c r="P964" i="3"/>
  <c r="P963" i="3"/>
  <c r="P962" i="3"/>
  <c r="P961" i="3"/>
  <c r="P960" i="3"/>
  <c r="P959" i="3"/>
  <c r="P958" i="3"/>
  <c r="P957" i="3"/>
  <c r="P956" i="3"/>
  <c r="P955" i="3"/>
  <c r="P954" i="3"/>
  <c r="P953" i="3"/>
  <c r="P952" i="3"/>
  <c r="P951" i="3"/>
  <c r="P950" i="3"/>
  <c r="P949" i="3"/>
  <c r="P948" i="3"/>
  <c r="P947" i="3"/>
  <c r="P946" i="3"/>
  <c r="P945" i="3"/>
  <c r="P944" i="3"/>
  <c r="P943" i="3"/>
  <c r="P942" i="3"/>
  <c r="P941" i="3"/>
  <c r="P940" i="3"/>
  <c r="P939" i="3"/>
  <c r="P938" i="3"/>
  <c r="P937" i="3"/>
  <c r="P936" i="3"/>
  <c r="P935" i="3"/>
  <c r="P934" i="3"/>
  <c r="P933" i="3"/>
  <c r="P932" i="3"/>
  <c r="P931" i="3"/>
  <c r="P930" i="3"/>
  <c r="P929" i="3"/>
  <c r="P928" i="3"/>
  <c r="P927" i="3"/>
  <c r="P926" i="3"/>
  <c r="P925" i="3"/>
  <c r="P924" i="3"/>
  <c r="P923" i="3"/>
  <c r="P922" i="3"/>
  <c r="P921" i="3"/>
  <c r="P920" i="3"/>
  <c r="P919" i="3"/>
  <c r="P918" i="3"/>
  <c r="P917" i="3"/>
  <c r="P916" i="3"/>
  <c r="P915" i="3"/>
  <c r="P914" i="3"/>
  <c r="P913" i="3"/>
  <c r="P912" i="3"/>
  <c r="P911" i="3"/>
  <c r="P910" i="3"/>
  <c r="P909" i="3"/>
  <c r="P908" i="3"/>
  <c r="P907" i="3"/>
  <c r="P906" i="3"/>
  <c r="P905" i="3"/>
  <c r="P904" i="3"/>
  <c r="P903" i="3"/>
  <c r="P902" i="3"/>
  <c r="P901" i="3"/>
  <c r="P900" i="3"/>
  <c r="P899" i="3"/>
  <c r="P898" i="3"/>
  <c r="P897" i="3"/>
  <c r="P896" i="3"/>
  <c r="P895" i="3"/>
  <c r="P894" i="3"/>
  <c r="P893" i="3"/>
  <c r="P892" i="3"/>
  <c r="P891" i="3"/>
  <c r="P890" i="3"/>
  <c r="P889" i="3"/>
  <c r="P888" i="3"/>
  <c r="P887" i="3"/>
  <c r="P886" i="3"/>
  <c r="P885" i="3"/>
  <c r="P884" i="3"/>
  <c r="P883" i="3"/>
  <c r="P882" i="3"/>
  <c r="P881" i="3"/>
  <c r="P880" i="3"/>
  <c r="P879" i="3"/>
  <c r="P878" i="3"/>
  <c r="P877" i="3"/>
  <c r="P876" i="3"/>
  <c r="P875" i="3"/>
  <c r="P874" i="3"/>
  <c r="P873" i="3"/>
  <c r="P872" i="3"/>
  <c r="P871" i="3"/>
  <c r="P870" i="3"/>
  <c r="P869" i="3"/>
  <c r="P868" i="3"/>
  <c r="P867" i="3"/>
  <c r="P866" i="3"/>
  <c r="P865" i="3"/>
  <c r="P864" i="3"/>
  <c r="P863" i="3"/>
  <c r="P862" i="3"/>
  <c r="P861" i="3"/>
  <c r="P860" i="3"/>
  <c r="P859" i="3"/>
  <c r="P858" i="3"/>
  <c r="P857" i="3"/>
  <c r="P856" i="3"/>
  <c r="P855" i="3"/>
  <c r="P854" i="3"/>
  <c r="P853" i="3"/>
  <c r="P852" i="3"/>
  <c r="P851" i="3"/>
  <c r="P850" i="3"/>
  <c r="P849" i="3"/>
  <c r="P848" i="3"/>
  <c r="P847" i="3"/>
  <c r="P846" i="3"/>
  <c r="P845" i="3"/>
  <c r="P844" i="3"/>
  <c r="P843" i="3"/>
  <c r="P842" i="3"/>
  <c r="P841" i="3"/>
  <c r="P840" i="3"/>
  <c r="P839" i="3"/>
  <c r="P838" i="3"/>
  <c r="P837" i="3"/>
  <c r="P836" i="3"/>
  <c r="P835" i="3"/>
  <c r="P834" i="3"/>
  <c r="P833" i="3"/>
  <c r="P832" i="3"/>
  <c r="P831" i="3"/>
  <c r="P830" i="3"/>
  <c r="P829" i="3"/>
  <c r="P828" i="3"/>
  <c r="P827" i="3"/>
  <c r="P826" i="3"/>
  <c r="P825" i="3"/>
  <c r="P824" i="3"/>
  <c r="P823" i="3"/>
  <c r="P822" i="3"/>
  <c r="P821" i="3"/>
  <c r="P820" i="3"/>
  <c r="P819" i="3"/>
  <c r="P818" i="3"/>
  <c r="P817" i="3"/>
  <c r="P816" i="3"/>
  <c r="P815" i="3"/>
  <c r="P814" i="3"/>
  <c r="P813" i="3"/>
  <c r="P812" i="3"/>
  <c r="P811" i="3"/>
  <c r="P810" i="3"/>
  <c r="P809" i="3"/>
  <c r="P808" i="3"/>
  <c r="P807" i="3"/>
  <c r="P806" i="3"/>
  <c r="P805" i="3"/>
  <c r="P804" i="3"/>
  <c r="P803" i="3"/>
  <c r="P802" i="3"/>
  <c r="P801" i="3"/>
  <c r="P800" i="3"/>
  <c r="P799" i="3"/>
  <c r="P798" i="3"/>
  <c r="P797" i="3"/>
  <c r="P796" i="3"/>
  <c r="P795" i="3"/>
  <c r="P794" i="3"/>
  <c r="P793" i="3"/>
  <c r="P792" i="3"/>
  <c r="P791" i="3"/>
  <c r="P790" i="3"/>
  <c r="P789" i="3"/>
  <c r="P788" i="3"/>
  <c r="P787" i="3"/>
  <c r="P786" i="3"/>
  <c r="P785" i="3"/>
  <c r="P784" i="3"/>
  <c r="P783" i="3"/>
  <c r="P782" i="3"/>
  <c r="P781" i="3"/>
  <c r="P780" i="3"/>
  <c r="P779" i="3"/>
  <c r="P778" i="3"/>
  <c r="P777" i="3"/>
  <c r="P776" i="3"/>
  <c r="P775" i="3"/>
  <c r="P774" i="3"/>
  <c r="P773" i="3"/>
  <c r="P772" i="3"/>
  <c r="P771" i="3"/>
  <c r="P770" i="3"/>
  <c r="P769" i="3"/>
  <c r="P768" i="3"/>
  <c r="P767" i="3"/>
  <c r="P766" i="3"/>
  <c r="P765" i="3"/>
  <c r="P764" i="3"/>
  <c r="P763" i="3"/>
  <c r="P762" i="3"/>
  <c r="P761" i="3"/>
  <c r="P760" i="3"/>
  <c r="P759" i="3"/>
  <c r="P758" i="3"/>
  <c r="P757" i="3"/>
  <c r="P756" i="3"/>
  <c r="P755" i="3"/>
  <c r="P754" i="3"/>
  <c r="P753" i="3"/>
  <c r="P752" i="3"/>
  <c r="P751" i="3"/>
  <c r="P750" i="3"/>
  <c r="P749" i="3"/>
  <c r="P748" i="3"/>
  <c r="P747" i="3"/>
  <c r="P746" i="3"/>
  <c r="P745" i="3"/>
  <c r="P744" i="3"/>
  <c r="P743" i="3"/>
  <c r="P742" i="3"/>
  <c r="P741" i="3"/>
  <c r="P740" i="3"/>
  <c r="P739" i="3"/>
  <c r="P738" i="3"/>
  <c r="P737" i="3"/>
  <c r="P736" i="3"/>
  <c r="P735" i="3"/>
  <c r="P734" i="3"/>
  <c r="P733" i="3"/>
  <c r="P732" i="3"/>
  <c r="P731" i="3"/>
  <c r="P730" i="3"/>
  <c r="P729" i="3"/>
  <c r="P728" i="3"/>
  <c r="P727" i="3"/>
  <c r="P726" i="3"/>
  <c r="P725" i="3"/>
  <c r="P724" i="3"/>
  <c r="P723" i="3"/>
  <c r="P722" i="3"/>
  <c r="P721" i="3"/>
  <c r="P720" i="3"/>
  <c r="P719" i="3"/>
  <c r="P718" i="3"/>
  <c r="P717" i="3"/>
  <c r="P716" i="3"/>
  <c r="P715" i="3"/>
  <c r="P714" i="3"/>
  <c r="P713" i="3"/>
  <c r="P712" i="3"/>
  <c r="P711" i="3"/>
  <c r="P710" i="3"/>
  <c r="P709" i="3"/>
  <c r="P708" i="3"/>
  <c r="P707" i="3"/>
  <c r="P706" i="3"/>
  <c r="P705" i="3"/>
  <c r="P704" i="3"/>
  <c r="P703" i="3"/>
  <c r="P702" i="3"/>
  <c r="P701" i="3"/>
  <c r="P700" i="3"/>
  <c r="P699" i="3"/>
  <c r="P698" i="3"/>
  <c r="P697" i="3"/>
  <c r="P696" i="3"/>
  <c r="P695" i="3"/>
  <c r="P694" i="3"/>
  <c r="P693" i="3"/>
  <c r="P692" i="3"/>
  <c r="P691" i="3"/>
  <c r="P690" i="3"/>
  <c r="P689" i="3"/>
  <c r="P688" i="3"/>
  <c r="P687" i="3"/>
  <c r="P686" i="3"/>
  <c r="P685" i="3"/>
  <c r="P684" i="3"/>
  <c r="P683" i="3"/>
  <c r="P682" i="3"/>
  <c r="P681" i="3"/>
  <c r="P680" i="3"/>
  <c r="P679" i="3"/>
  <c r="P678" i="3"/>
  <c r="P677" i="3"/>
  <c r="P676" i="3"/>
  <c r="P675" i="3"/>
  <c r="P674" i="3"/>
  <c r="P673" i="3"/>
  <c r="P672" i="3"/>
  <c r="P671" i="3"/>
  <c r="P670" i="3"/>
  <c r="P669" i="3"/>
  <c r="P668" i="3"/>
  <c r="P667" i="3"/>
  <c r="P666" i="3"/>
  <c r="P665" i="3"/>
  <c r="P664" i="3"/>
  <c r="P663" i="3"/>
  <c r="P662" i="3"/>
  <c r="P661" i="3"/>
  <c r="P660" i="3"/>
  <c r="P659" i="3"/>
  <c r="P658" i="3"/>
  <c r="P657" i="3"/>
  <c r="P656" i="3"/>
  <c r="P655" i="3"/>
  <c r="P654" i="3"/>
  <c r="P653" i="3"/>
  <c r="P652" i="3"/>
  <c r="P651" i="3"/>
  <c r="P650" i="3"/>
  <c r="P649" i="3"/>
  <c r="P648" i="3"/>
  <c r="P647" i="3"/>
  <c r="P646" i="3"/>
  <c r="P645" i="3"/>
  <c r="P644" i="3"/>
  <c r="P643" i="3"/>
  <c r="P642" i="3"/>
  <c r="P641" i="3"/>
  <c r="P640" i="3"/>
  <c r="P639" i="3"/>
  <c r="P638" i="3"/>
  <c r="P637" i="3"/>
  <c r="P636" i="3"/>
  <c r="P635" i="3"/>
  <c r="P634" i="3"/>
  <c r="P633" i="3"/>
  <c r="P632" i="3"/>
  <c r="P631" i="3"/>
  <c r="P630" i="3"/>
  <c r="P629" i="3"/>
  <c r="P628" i="3"/>
  <c r="P627" i="3"/>
  <c r="P626" i="3"/>
  <c r="P625" i="3"/>
  <c r="P624" i="3"/>
  <c r="P623" i="3"/>
  <c r="P622" i="3"/>
  <c r="P621" i="3"/>
  <c r="P620" i="3"/>
  <c r="P619" i="3"/>
  <c r="P618" i="3"/>
  <c r="P617" i="3"/>
  <c r="P616" i="3"/>
  <c r="P615" i="3"/>
  <c r="P614" i="3"/>
  <c r="P613" i="3"/>
  <c r="P612" i="3"/>
  <c r="P611" i="3"/>
  <c r="P610" i="3"/>
  <c r="P609" i="3"/>
  <c r="P608" i="3"/>
  <c r="P607" i="3"/>
  <c r="P606" i="3"/>
  <c r="P605" i="3"/>
  <c r="P604" i="3"/>
  <c r="P603" i="3"/>
  <c r="P602" i="3"/>
  <c r="P601" i="3"/>
  <c r="P600" i="3"/>
  <c r="P599" i="3"/>
  <c r="P598" i="3"/>
  <c r="P597" i="3"/>
  <c r="P596" i="3"/>
  <c r="P595" i="3"/>
  <c r="P594" i="3"/>
  <c r="P593" i="3"/>
  <c r="P592" i="3"/>
  <c r="P591" i="3"/>
  <c r="P590" i="3"/>
  <c r="P589" i="3"/>
  <c r="P588" i="3"/>
  <c r="P587" i="3"/>
  <c r="P586" i="3"/>
  <c r="P585" i="3"/>
  <c r="P584" i="3"/>
  <c r="P583" i="3"/>
  <c r="P582" i="3"/>
  <c r="P581" i="3"/>
  <c r="P580" i="3"/>
  <c r="P579" i="3"/>
  <c r="P578" i="3"/>
  <c r="P577" i="3"/>
  <c r="P576" i="3"/>
  <c r="P575" i="3"/>
  <c r="P574" i="3"/>
  <c r="P573" i="3"/>
  <c r="P572" i="3"/>
  <c r="P571" i="3"/>
  <c r="P570" i="3"/>
  <c r="P569" i="3"/>
  <c r="P568" i="3"/>
  <c r="P567" i="3"/>
  <c r="P566" i="3"/>
  <c r="P565" i="3"/>
  <c r="P564" i="3"/>
  <c r="P563" i="3"/>
  <c r="P562" i="3"/>
  <c r="P561" i="3"/>
  <c r="P560" i="3"/>
  <c r="P559" i="3"/>
  <c r="P558" i="3"/>
  <c r="P557" i="3"/>
  <c r="P556" i="3"/>
  <c r="P555" i="3"/>
  <c r="P554" i="3"/>
  <c r="P553" i="3"/>
  <c r="P552" i="3"/>
  <c r="P551" i="3"/>
  <c r="P550" i="3"/>
  <c r="P549" i="3"/>
  <c r="P548" i="3"/>
  <c r="P547" i="3"/>
  <c r="P546" i="3"/>
  <c r="P545" i="3"/>
  <c r="P544" i="3"/>
  <c r="P543" i="3"/>
  <c r="P542" i="3"/>
  <c r="P541" i="3"/>
  <c r="P540" i="3"/>
  <c r="P539" i="3"/>
  <c r="P538" i="3"/>
  <c r="P537" i="3"/>
  <c r="P536" i="3"/>
  <c r="P535" i="3"/>
  <c r="P534" i="3"/>
  <c r="P533" i="3"/>
  <c r="P532" i="3"/>
  <c r="P531" i="3"/>
  <c r="P530" i="3"/>
  <c r="P529" i="3"/>
  <c r="P528" i="3"/>
  <c r="P527" i="3"/>
  <c r="P526" i="3"/>
  <c r="P525" i="3"/>
  <c r="P524" i="3"/>
  <c r="P523" i="3"/>
  <c r="P522" i="3"/>
  <c r="P521" i="3"/>
  <c r="P520" i="3"/>
  <c r="P519" i="3"/>
  <c r="P518" i="3"/>
  <c r="P517" i="3"/>
  <c r="P516" i="3"/>
  <c r="P515" i="3"/>
  <c r="P514" i="3"/>
  <c r="P513" i="3"/>
  <c r="P512" i="3"/>
  <c r="P511" i="3"/>
  <c r="P510" i="3"/>
  <c r="P509" i="3"/>
  <c r="P508" i="3"/>
  <c r="P507" i="3"/>
  <c r="P506" i="3"/>
  <c r="P505" i="3"/>
  <c r="P504" i="3"/>
  <c r="P503" i="3"/>
  <c r="P502" i="3"/>
  <c r="P501" i="3"/>
  <c r="P500" i="3"/>
  <c r="P499" i="3"/>
  <c r="P498" i="3"/>
  <c r="P497" i="3"/>
  <c r="P496" i="3"/>
  <c r="P495" i="3"/>
  <c r="P494" i="3"/>
  <c r="P493" i="3"/>
  <c r="P492" i="3"/>
  <c r="P491" i="3"/>
  <c r="P490" i="3"/>
  <c r="P489" i="3"/>
  <c r="P488" i="3"/>
  <c r="P487" i="3"/>
  <c r="P486" i="3"/>
  <c r="P485" i="3"/>
  <c r="P484" i="3"/>
  <c r="P483" i="3"/>
  <c r="P482" i="3"/>
  <c r="P481" i="3"/>
  <c r="P480" i="3"/>
  <c r="P479" i="3"/>
  <c r="P478" i="3"/>
  <c r="P477" i="3"/>
  <c r="P476" i="3"/>
  <c r="P475" i="3"/>
  <c r="P474" i="3"/>
  <c r="P473" i="3"/>
  <c r="P472" i="3"/>
  <c r="P471" i="3"/>
  <c r="P470" i="3"/>
  <c r="P469" i="3"/>
  <c r="P468" i="3"/>
  <c r="P467" i="3"/>
  <c r="P466" i="3"/>
  <c r="P465" i="3"/>
  <c r="P464" i="3"/>
  <c r="P463" i="3"/>
  <c r="P462" i="3"/>
  <c r="P461" i="3"/>
  <c r="P460" i="3"/>
  <c r="P459" i="3"/>
  <c r="P458" i="3"/>
  <c r="P457" i="3"/>
  <c r="P456" i="3"/>
  <c r="P455" i="3"/>
  <c r="P454" i="3"/>
  <c r="P453" i="3"/>
  <c r="P452" i="3"/>
  <c r="P451" i="3"/>
  <c r="P450" i="3"/>
  <c r="P449" i="3"/>
  <c r="P448" i="3"/>
  <c r="P447" i="3"/>
  <c r="P446" i="3"/>
  <c r="P445" i="3"/>
  <c r="P444" i="3"/>
  <c r="P443" i="3"/>
  <c r="P442" i="3"/>
  <c r="P441" i="3"/>
  <c r="P440" i="3"/>
  <c r="P439" i="3"/>
  <c r="P438" i="3"/>
  <c r="P437" i="3"/>
  <c r="P436" i="3"/>
  <c r="P435" i="3"/>
  <c r="P434" i="3"/>
  <c r="P433" i="3"/>
  <c r="P432" i="3"/>
  <c r="P431" i="3"/>
  <c r="P430" i="3"/>
  <c r="P429" i="3"/>
  <c r="P428" i="3"/>
  <c r="P427" i="3"/>
  <c r="P426" i="3"/>
  <c r="P425" i="3"/>
  <c r="P424" i="3"/>
  <c r="P423" i="3"/>
  <c r="P422" i="3"/>
  <c r="P421" i="3"/>
  <c r="P420" i="3"/>
  <c r="P419" i="3"/>
  <c r="P418" i="3"/>
  <c r="P417" i="3"/>
  <c r="P416" i="3"/>
  <c r="P415" i="3"/>
  <c r="P414" i="3"/>
  <c r="P413" i="3"/>
  <c r="P412" i="3"/>
  <c r="P411" i="3"/>
  <c r="P410" i="3"/>
  <c r="P409" i="3"/>
  <c r="P408" i="3"/>
  <c r="P407" i="3"/>
  <c r="P406" i="3"/>
  <c r="P405" i="3"/>
  <c r="P404" i="3"/>
  <c r="P403" i="3"/>
  <c r="P402" i="3"/>
  <c r="P401" i="3"/>
  <c r="P400" i="3"/>
  <c r="P399" i="3"/>
  <c r="P398" i="3"/>
  <c r="P397" i="3"/>
  <c r="P396" i="3"/>
  <c r="P395" i="3"/>
  <c r="P394" i="3"/>
  <c r="P393" i="3"/>
  <c r="P392" i="3"/>
  <c r="P391" i="3"/>
  <c r="P390" i="3"/>
  <c r="P389" i="3"/>
  <c r="P388" i="3"/>
  <c r="P387" i="3"/>
  <c r="P386" i="3"/>
  <c r="P385" i="3"/>
  <c r="P384" i="3"/>
  <c r="P383" i="3"/>
  <c r="P382" i="3"/>
  <c r="P381" i="3"/>
  <c r="P380" i="3"/>
  <c r="P379" i="3"/>
  <c r="P378" i="3"/>
  <c r="P377" i="3"/>
  <c r="P376" i="3"/>
  <c r="P375" i="3"/>
  <c r="P374" i="3"/>
  <c r="P373" i="3"/>
  <c r="P372" i="3"/>
  <c r="P371" i="3"/>
  <c r="P370" i="3"/>
  <c r="P369" i="3"/>
  <c r="P368" i="3"/>
  <c r="P367" i="3"/>
  <c r="P366" i="3"/>
  <c r="P365" i="3"/>
  <c r="P364" i="3"/>
  <c r="P363" i="3"/>
  <c r="P362" i="3"/>
  <c r="P361" i="3"/>
  <c r="P360" i="3"/>
  <c r="P359" i="3"/>
  <c r="P358" i="3"/>
  <c r="P357" i="3"/>
  <c r="P356" i="3"/>
  <c r="P355" i="3"/>
  <c r="P354" i="3"/>
  <c r="P353" i="3"/>
  <c r="P352" i="3"/>
  <c r="P351" i="3"/>
  <c r="P350" i="3"/>
  <c r="P349" i="3"/>
  <c r="P348" i="3"/>
  <c r="P347" i="3"/>
  <c r="P346" i="3"/>
  <c r="P345" i="3"/>
  <c r="P344" i="3"/>
  <c r="P343" i="3"/>
  <c r="P342" i="3"/>
  <c r="P341" i="3"/>
  <c r="P340" i="3"/>
  <c r="P339" i="3"/>
  <c r="P338" i="3"/>
  <c r="P337" i="3"/>
  <c r="P336" i="3"/>
  <c r="P335" i="3"/>
  <c r="P334" i="3"/>
  <c r="P333" i="3"/>
  <c r="P332" i="3"/>
  <c r="P331" i="3"/>
  <c r="P330" i="3"/>
  <c r="P329" i="3"/>
  <c r="P328" i="3"/>
  <c r="P327" i="3"/>
  <c r="P326" i="3"/>
  <c r="P325" i="3"/>
  <c r="P324" i="3"/>
  <c r="P323" i="3"/>
  <c r="P322" i="3"/>
  <c r="P321" i="3"/>
  <c r="P320" i="3"/>
  <c r="P319" i="3"/>
  <c r="P318" i="3"/>
  <c r="P317" i="3"/>
  <c r="P316" i="3"/>
  <c r="P315" i="3"/>
  <c r="P314" i="3"/>
  <c r="P313" i="3"/>
  <c r="P312" i="3"/>
  <c r="P311" i="3"/>
  <c r="P310" i="3"/>
  <c r="P309" i="3"/>
  <c r="P308" i="3"/>
  <c r="P307" i="3"/>
  <c r="P306" i="3"/>
  <c r="P305" i="3"/>
  <c r="P304" i="3"/>
  <c r="P303" i="3"/>
  <c r="P302" i="3"/>
  <c r="P301" i="3"/>
  <c r="P300" i="3"/>
  <c r="P299" i="3"/>
  <c r="P298" i="3"/>
  <c r="P297" i="3"/>
  <c r="P296" i="3"/>
  <c r="P295" i="3"/>
  <c r="P294" i="3"/>
  <c r="P293" i="3"/>
  <c r="P292" i="3"/>
  <c r="P291" i="3"/>
  <c r="P290" i="3"/>
  <c r="P289" i="3"/>
  <c r="P288" i="3"/>
  <c r="P287" i="3"/>
  <c r="P286" i="3"/>
  <c r="P285" i="3"/>
  <c r="P284" i="3"/>
  <c r="P283" i="3"/>
  <c r="P282" i="3"/>
  <c r="P281" i="3"/>
  <c r="P280" i="3"/>
  <c r="P279" i="3"/>
  <c r="P278" i="3"/>
  <c r="P277" i="3"/>
  <c r="P276" i="3"/>
  <c r="P275" i="3"/>
  <c r="P274" i="3"/>
  <c r="P273" i="3"/>
  <c r="P272" i="3"/>
  <c r="P271" i="3"/>
  <c r="P270" i="3"/>
  <c r="P269" i="3"/>
  <c r="P268" i="3"/>
  <c r="P267" i="3"/>
  <c r="P266" i="3"/>
  <c r="P265" i="3"/>
  <c r="P264" i="3"/>
  <c r="P263" i="3"/>
  <c r="P262" i="3"/>
  <c r="P261" i="3"/>
  <c r="P260" i="3"/>
  <c r="P259" i="3"/>
  <c r="P258" i="3"/>
  <c r="P257" i="3"/>
  <c r="P256" i="3"/>
  <c r="P255" i="3"/>
  <c r="P254" i="3"/>
  <c r="P253" i="3"/>
  <c r="P252" i="3"/>
  <c r="P251" i="3"/>
  <c r="P250" i="3"/>
  <c r="P249" i="3"/>
  <c r="P248" i="3"/>
  <c r="P247" i="3"/>
  <c r="P246" i="3"/>
  <c r="P245" i="3"/>
  <c r="P244" i="3"/>
  <c r="P243" i="3"/>
  <c r="P242" i="3"/>
  <c r="P241" i="3"/>
  <c r="P240" i="3"/>
  <c r="P239" i="3"/>
  <c r="P238" i="3"/>
  <c r="P237" i="3"/>
  <c r="P236" i="3"/>
  <c r="P235" i="3"/>
  <c r="P234" i="3"/>
  <c r="P233" i="3"/>
  <c r="P232" i="3"/>
  <c r="P231" i="3"/>
  <c r="P230" i="3"/>
  <c r="P229" i="3"/>
  <c r="P228" i="3"/>
  <c r="P227" i="3"/>
  <c r="P226" i="3"/>
  <c r="P225" i="3"/>
  <c r="P224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8" i="3"/>
  <c r="P197" i="3"/>
  <c r="P196" i="3"/>
  <c r="P195" i="3"/>
  <c r="P194" i="3"/>
  <c r="P193" i="3"/>
  <c r="P192" i="3"/>
  <c r="P191" i="3"/>
  <c r="P190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D43" i="3"/>
  <c r="E43" i="3" s="1"/>
  <c r="P42" i="3"/>
  <c r="D42" i="3"/>
  <c r="E42" i="3" s="1"/>
  <c r="P41" i="3"/>
  <c r="D41" i="3"/>
  <c r="E41" i="3" s="1"/>
  <c r="P40" i="3"/>
  <c r="D40" i="3"/>
  <c r="E40" i="3" s="1"/>
  <c r="P39" i="3"/>
  <c r="D39" i="3"/>
  <c r="E39" i="3" s="1"/>
  <c r="P38" i="3"/>
  <c r="D38" i="3"/>
  <c r="E38" i="3" s="1"/>
  <c r="P37" i="3"/>
  <c r="D37" i="3"/>
  <c r="E37" i="3" s="1"/>
  <c r="P36" i="3"/>
  <c r="D36" i="3"/>
  <c r="E36" i="3" s="1"/>
  <c r="P35" i="3"/>
  <c r="D35" i="3"/>
  <c r="E35" i="3" s="1"/>
  <c r="P34" i="3"/>
  <c r="D34" i="3"/>
  <c r="E34" i="3" s="1"/>
  <c r="P33" i="3"/>
  <c r="D33" i="3"/>
  <c r="E33" i="3" s="1"/>
  <c r="P32" i="3"/>
  <c r="D32" i="3"/>
  <c r="E32" i="3" s="1"/>
  <c r="P31" i="3"/>
  <c r="D31" i="3"/>
  <c r="E31" i="3" s="1"/>
  <c r="P30" i="3"/>
  <c r="D30" i="3"/>
  <c r="E30" i="3" s="1"/>
  <c r="P29" i="3"/>
  <c r="D29" i="3"/>
  <c r="E29" i="3" s="1"/>
  <c r="P28" i="3"/>
  <c r="D28" i="3"/>
  <c r="E28" i="3" s="1"/>
  <c r="P27" i="3"/>
  <c r="D27" i="3"/>
  <c r="E27" i="3" s="1"/>
  <c r="P26" i="3"/>
  <c r="D26" i="3"/>
  <c r="E26" i="3" s="1"/>
  <c r="P25" i="3"/>
  <c r="D25" i="3"/>
  <c r="E25" i="3" s="1"/>
  <c r="P24" i="3"/>
  <c r="P23" i="3"/>
  <c r="P22" i="3"/>
  <c r="P21" i="3"/>
  <c r="P20" i="3"/>
  <c r="P19" i="3"/>
  <c r="K19" i="3"/>
  <c r="M19" i="3" s="1"/>
  <c r="N19" i="3" s="1"/>
  <c r="B19" i="3"/>
  <c r="D19" i="3" s="1"/>
  <c r="E19" i="3" s="1"/>
  <c r="P18" i="3"/>
  <c r="K18" i="3"/>
  <c r="M18" i="3" s="1"/>
  <c r="N18" i="3" s="1"/>
  <c r="B18" i="3"/>
  <c r="D18" i="3" s="1"/>
  <c r="E18" i="3" s="1"/>
  <c r="P17" i="3"/>
  <c r="K17" i="3"/>
  <c r="M17" i="3" s="1"/>
  <c r="N17" i="3" s="1"/>
  <c r="B17" i="3"/>
  <c r="D17" i="3" s="1"/>
  <c r="E17" i="3" s="1"/>
  <c r="P16" i="3"/>
  <c r="K16" i="3"/>
  <c r="M16" i="3" s="1"/>
  <c r="N16" i="3" s="1"/>
  <c r="B16" i="3"/>
  <c r="D16" i="3" s="1"/>
  <c r="E16" i="3" s="1"/>
  <c r="P15" i="3"/>
  <c r="K15" i="3"/>
  <c r="M15" i="3" s="1"/>
  <c r="N15" i="3" s="1"/>
  <c r="B15" i="3"/>
  <c r="D15" i="3" s="1"/>
  <c r="E15" i="3" s="1"/>
  <c r="P14" i="3"/>
  <c r="K14" i="3"/>
  <c r="M14" i="3" s="1"/>
  <c r="N14" i="3" s="1"/>
  <c r="B14" i="3"/>
  <c r="D14" i="3" s="1"/>
  <c r="E14" i="3" s="1"/>
  <c r="P13" i="3"/>
  <c r="K13" i="3"/>
  <c r="M13" i="3" s="1"/>
  <c r="N13" i="3" s="1"/>
  <c r="B13" i="3"/>
  <c r="D13" i="3" s="1"/>
  <c r="E13" i="3" s="1"/>
  <c r="P12" i="3"/>
  <c r="K12" i="3"/>
  <c r="M12" i="3" s="1"/>
  <c r="N12" i="3" s="1"/>
  <c r="B12" i="3"/>
  <c r="D12" i="3" s="1"/>
  <c r="E12" i="3" s="1"/>
  <c r="P11" i="3"/>
  <c r="P10" i="3"/>
  <c r="P9" i="3"/>
  <c r="P8" i="3"/>
  <c r="B8" i="3"/>
  <c r="G3" i="2" s="1"/>
  <c r="P7" i="3"/>
  <c r="P6" i="3"/>
  <c r="B6" i="3"/>
  <c r="P5" i="3"/>
  <c r="B5" i="3"/>
  <c r="P4" i="3"/>
  <c r="B4" i="3"/>
  <c r="A3" i="2" s="1"/>
  <c r="P3" i="3"/>
  <c r="P2" i="3"/>
  <c r="G13" i="3" l="1"/>
  <c r="H13" i="3" s="1"/>
  <c r="G12" i="3"/>
  <c r="H12" i="3" s="1"/>
  <c r="G26" i="3"/>
  <c r="H26" i="3" s="1"/>
  <c r="G21" i="3"/>
  <c r="H21" i="3" s="1"/>
  <c r="C3" i="2"/>
  <c r="G30" i="3"/>
  <c r="H30" i="3" s="1"/>
  <c r="G25" i="3"/>
  <c r="H25" i="3" s="1"/>
  <c r="G24" i="3"/>
  <c r="H24" i="3" s="1"/>
  <c r="G23" i="3"/>
  <c r="H23" i="3" s="1"/>
  <c r="G22" i="3"/>
  <c r="H22" i="3" s="1"/>
  <c r="G20" i="3"/>
  <c r="H20" i="3" s="1"/>
  <c r="G19" i="3"/>
  <c r="H19" i="3" s="1"/>
  <c r="G18" i="3"/>
  <c r="H18" i="3" s="1"/>
  <c r="G17" i="3"/>
  <c r="H17" i="3" s="1"/>
  <c r="G29" i="3"/>
  <c r="H29" i="3" s="1"/>
  <c r="G16" i="3"/>
  <c r="H16" i="3" s="1"/>
  <c r="G28" i="3"/>
  <c r="H28" i="3" s="1"/>
  <c r="G15" i="3"/>
  <c r="H15" i="3" s="1"/>
  <c r="G27" i="3"/>
  <c r="H27" i="3" s="1"/>
  <c r="G14" i="3"/>
  <c r="H14" i="3" s="1"/>
  <c r="A31" i="3"/>
  <c r="B31" i="3" s="1"/>
  <c r="A38" i="3"/>
  <c r="B38" i="3" s="1"/>
  <c r="A42" i="3"/>
  <c r="B42" i="3" s="1"/>
  <c r="A41" i="3"/>
  <c r="B41" i="3" s="1"/>
  <c r="A39" i="3"/>
  <c r="B39" i="3" s="1"/>
  <c r="A40" i="3"/>
  <c r="B40" i="3" s="1"/>
  <c r="A43" i="3"/>
  <c r="B43" i="3" s="1"/>
  <c r="A34" i="3"/>
  <c r="B34" i="3" s="1"/>
  <c r="A26" i="3"/>
  <c r="B26" i="3" s="1"/>
  <c r="A30" i="3"/>
  <c r="B30" i="3" s="1"/>
  <c r="A37" i="3"/>
  <c r="B37" i="3" s="1"/>
  <c r="A29" i="3"/>
  <c r="B29" i="3" s="1"/>
  <c r="A36" i="3"/>
  <c r="B36" i="3" s="1"/>
  <c r="A35" i="3"/>
  <c r="B35" i="3" s="1"/>
  <c r="A28" i="3"/>
  <c r="B28" i="3" s="1"/>
  <c r="A33" i="3"/>
  <c r="B33" i="3" s="1"/>
  <c r="A32" i="3"/>
  <c r="B32" i="3" s="1"/>
  <c r="A27" i="3"/>
  <c r="B27" i="3" s="1"/>
  <c r="A25" i="3"/>
  <c r="B25" i="3" l="1"/>
  <c r="B7" i="3" l="1"/>
  <c r="E3" i="2" s="1"/>
  <c r="R28" i="3"/>
  <c r="S28" i="3" s="1"/>
  <c r="R29" i="3"/>
  <c r="S29" i="3" s="1"/>
  <c r="R25" i="3"/>
  <c r="S25" i="3" s="1"/>
  <c r="R43" i="3"/>
  <c r="S43" i="3" s="1"/>
  <c r="R41" i="3"/>
  <c r="S41" i="3" s="1"/>
  <c r="R42" i="3"/>
  <c r="S42" i="3" s="1"/>
  <c r="R39" i="3"/>
  <c r="S39" i="3" s="1"/>
  <c r="R26" i="3"/>
  <c r="S26" i="3" s="1"/>
  <c r="R33" i="3"/>
  <c r="S33" i="3" s="1"/>
  <c r="R35" i="3"/>
  <c r="S35" i="3" s="1"/>
  <c r="R36" i="3"/>
  <c r="S36" i="3" s="1"/>
  <c r="R37" i="3"/>
  <c r="S37" i="3" s="1"/>
  <c r="R30" i="3"/>
  <c r="S30" i="3" s="1"/>
  <c r="R31" i="3"/>
  <c r="S31" i="3" s="1"/>
  <c r="R32" i="3"/>
  <c r="S32" i="3" s="1"/>
  <c r="R27" i="3"/>
  <c r="S27" i="3" s="1"/>
  <c r="R34" i="3"/>
  <c r="S34" i="3" s="1"/>
  <c r="R38" i="3"/>
  <c r="S38" i="3" s="1"/>
  <c r="R40" i="3"/>
  <c r="S40" i="3" s="1"/>
</calcChain>
</file>

<file path=xl/sharedStrings.xml><?xml version="1.0" encoding="utf-8"?>
<sst xmlns="http://schemas.openxmlformats.org/spreadsheetml/2006/main" count="180" uniqueCount="152">
  <si>
    <t>ID</t>
  </si>
  <si>
    <t>Tipo de documento</t>
  </si>
  <si>
    <t>Año de publicación</t>
  </si>
  <si>
    <t>Autores</t>
  </si>
  <si>
    <t>País</t>
  </si>
  <si>
    <t>Revista/Fuente</t>
  </si>
  <si>
    <t>Institución/Afiliación</t>
  </si>
  <si>
    <t>Metodología</t>
  </si>
  <si>
    <t>Población</t>
  </si>
  <si>
    <t>Instrumento</t>
  </si>
  <si>
    <t>Conceptos clave</t>
  </si>
  <si>
    <t>Referencia APA</t>
  </si>
  <si>
    <t>Resumen</t>
  </si>
  <si>
    <t>Formulación del problema</t>
  </si>
  <si>
    <t>Pregunta problema</t>
  </si>
  <si>
    <t>Resultados</t>
  </si>
  <si>
    <t>Conclusiones</t>
  </si>
  <si>
    <t>DOC-001</t>
  </si>
  <si>
    <t>Artículo de revista</t>
  </si>
  <si>
    <t>María Gómez; Juan Pérez</t>
  </si>
  <si>
    <t>Colombia</t>
  </si>
  <si>
    <t>Revista de Educación Digital</t>
  </si>
  <si>
    <t>Universidad Nacional de Colombia</t>
  </si>
  <si>
    <t>Cualitativa</t>
  </si>
  <si>
    <t>Estudiantes universitarios</t>
  </si>
  <si>
    <t>Entrevista semiestructurada</t>
  </si>
  <si>
    <t>alfabetización digital; competencias informacionales; educación superior</t>
  </si>
  <si>
    <t>Gómez, M., &amp; Pérez, J. (2020). Alfabetización digital en estudiantes universitarios colombianos. Revista de Educación Digital, 12(2), 45-61.</t>
  </si>
  <si>
    <t>Estudio sobre alfabetización digital en estudiantes universitarios de Colombia.</t>
  </si>
  <si>
    <t>La formación en alfabetización digital presenta brechas entre estudiantes universitarios.</t>
  </si>
  <si>
    <t>¿Cómo se manifiestan las prácticas de alfabetización digital en estudiantes universitarios colombianos?</t>
  </si>
  <si>
    <t>Se identificaron diferencias entre programas y dificultades de evaluación crítica.</t>
  </si>
  <si>
    <t>La alfabetización digital requiere estrategias institucionales integradas.</t>
  </si>
  <si>
    <t>Tesis</t>
  </si>
  <si>
    <t>Mixta</t>
  </si>
  <si>
    <t>Informe técnico</t>
  </si>
  <si>
    <t>Cuantitativa</t>
  </si>
  <si>
    <t>Revisión sistemática</t>
  </si>
  <si>
    <t>Ponencia</t>
  </si>
  <si>
    <t>Bibliométrica</t>
  </si>
  <si>
    <t>Capítulo de libro</t>
  </si>
  <si>
    <t>Estudio de caso</t>
  </si>
  <si>
    <t>Página web</t>
  </si>
  <si>
    <t>Otro</t>
  </si>
  <si>
    <t>Libro</t>
  </si>
  <si>
    <t>DOC-012</t>
  </si>
  <si>
    <t>DOC-013</t>
  </si>
  <si>
    <t>DOC-014</t>
  </si>
  <si>
    <t>DOC-015</t>
  </si>
  <si>
    <t>DOC-016</t>
  </si>
  <si>
    <t>DOC-017</t>
  </si>
  <si>
    <t>DOC-018</t>
  </si>
  <si>
    <t>DOC-019</t>
  </si>
  <si>
    <t>DOC-020</t>
  </si>
  <si>
    <t>DOC-021</t>
  </si>
  <si>
    <t>DOC-022</t>
  </si>
  <si>
    <t>DOC-023</t>
  </si>
  <si>
    <t>DOC-024</t>
  </si>
  <si>
    <t>DOC-025</t>
  </si>
  <si>
    <t>DOC-026</t>
  </si>
  <si>
    <t>DOC-027</t>
  </si>
  <si>
    <t>DOC-028</t>
  </si>
  <si>
    <t>DOC-029</t>
  </si>
  <si>
    <t>DOC-030</t>
  </si>
  <si>
    <t>DOC-031</t>
  </si>
  <si>
    <t>DOC-032</t>
  </si>
  <si>
    <t>DOC-033</t>
  </si>
  <si>
    <t>DOC-034</t>
  </si>
  <si>
    <t>DOC-035</t>
  </si>
  <si>
    <t>DOC-036</t>
  </si>
  <si>
    <t>DOC-037</t>
  </si>
  <si>
    <t>DOC-038</t>
  </si>
  <si>
    <t>DOC-039</t>
  </si>
  <si>
    <t>DOC-040</t>
  </si>
  <si>
    <t>DOC-041</t>
  </si>
  <si>
    <t>DOC-042</t>
  </si>
  <si>
    <t>DOC-043</t>
  </si>
  <si>
    <t>DOC-044</t>
  </si>
  <si>
    <t>DOC-045</t>
  </si>
  <si>
    <t>DOC-046</t>
  </si>
  <si>
    <t>DOC-047</t>
  </si>
  <si>
    <t>DOC-048</t>
  </si>
  <si>
    <t>DOC-049</t>
  </si>
  <si>
    <t>DOC-050</t>
  </si>
  <si>
    <t>DOC-051</t>
  </si>
  <si>
    <t>DOC-052</t>
  </si>
  <si>
    <t>DOC-053</t>
  </si>
  <si>
    <t>DOC-054</t>
  </si>
  <si>
    <t>DOC-055</t>
  </si>
  <si>
    <t>DOC-056</t>
  </si>
  <si>
    <t>DOC-057</t>
  </si>
  <si>
    <t>DOC-058</t>
  </si>
  <si>
    <t>DOC-059</t>
  </si>
  <si>
    <t>DOC-060</t>
  </si>
  <si>
    <t>DOC-061</t>
  </si>
  <si>
    <t>DOC-062</t>
  </si>
  <si>
    <t>DOC-063</t>
  </si>
  <si>
    <t>DOC-064</t>
  </si>
  <si>
    <t>DOC-065</t>
  </si>
  <si>
    <t>DOC-066</t>
  </si>
  <si>
    <t>DOC-067</t>
  </si>
  <si>
    <t>DOC-068</t>
  </si>
  <si>
    <t>DOC-069</t>
  </si>
  <si>
    <t>DOC-070</t>
  </si>
  <si>
    <t>DOC-071</t>
  </si>
  <si>
    <t>DOC-072</t>
  </si>
  <si>
    <t>DOC-073</t>
  </si>
  <si>
    <t>DOC-074</t>
  </si>
  <si>
    <t>DOC-075</t>
  </si>
  <si>
    <t>DOC-076</t>
  </si>
  <si>
    <t>DOC-077</t>
  </si>
  <si>
    <t>DOC-078</t>
  </si>
  <si>
    <t>DOC-079</t>
  </si>
  <si>
    <t>DOC-080</t>
  </si>
  <si>
    <t>DOC-081</t>
  </si>
  <si>
    <t>DOC-082</t>
  </si>
  <si>
    <t>DOC-083</t>
  </si>
  <si>
    <t>DOC-084</t>
  </si>
  <si>
    <t>DOC-085</t>
  </si>
  <si>
    <t>DOC-086</t>
  </si>
  <si>
    <t>DOC-087</t>
  </si>
  <si>
    <t>DOC-088</t>
  </si>
  <si>
    <t>DOC-089</t>
  </si>
  <si>
    <t>DOC-090</t>
  </si>
  <si>
    <t>DOC-091</t>
  </si>
  <si>
    <t>DOC-092</t>
  </si>
  <si>
    <t>DOC-093</t>
  </si>
  <si>
    <t>DOC-094</t>
  </si>
  <si>
    <t>DOC-095</t>
  </si>
  <si>
    <t>DOC-096</t>
  </si>
  <si>
    <t>DOC-097</t>
  </si>
  <si>
    <t>DOC-098</t>
  </si>
  <si>
    <t>DOC-099</t>
  </si>
  <si>
    <t>DOC-100</t>
  </si>
  <si>
    <t>Dashboard automático de revisión documental</t>
  </si>
  <si>
    <t>Indicador</t>
  </si>
  <si>
    <t>Valor</t>
  </si>
  <si>
    <t>Total documentos</t>
  </si>
  <si>
    <t>Año mínimo</t>
  </si>
  <si>
    <t>Año máximo</t>
  </si>
  <si>
    <t>Autores únicos</t>
  </si>
  <si>
    <t>Países únicos</t>
  </si>
  <si>
    <t>Tipo</t>
  </si>
  <si>
    <t>Frecuencia</t>
  </si>
  <si>
    <t>Tipo presente</t>
  </si>
  <si>
    <t>Año</t>
  </si>
  <si>
    <t>Metodología presente</t>
  </si>
  <si>
    <t>Experimental</t>
  </si>
  <si>
    <t>Autor</t>
  </si>
  <si>
    <t>Autor ordenado</t>
  </si>
  <si>
    <t>Tipos de documento</t>
  </si>
  <si>
    <t>Metodologías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</si>
</sst>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b/>
      <sz val="16"/>
      <color rgb="FF000000"/>
      <name val="Carlito"/>
    </font>
    <font>
      <b/>
      <sz val="13"/>
      <name val="Carlito"/>
    </font>
  </fonts>
  <fills count="7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CE4EC"/>
      </patternFill>
    </fill>
    <fill>
      <patternFill patternType="solid">
        <fgColor rgb="FF939597"/>
      </patternFill>
    </fill>
    <fill>
      <patternFill patternType="solid">
        <fgColor rgb="FFF5DF4D"/>
      </patternFill>
    </fill>
    <fill>
      <patternFill patternType="solid">
        <fgColor rgb="FFF7F7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1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Documentos</c:v>
          </c:tx>
          <c:invertIfNegative val="1"/>
          <c:cat>
            <c:strRef>
              <c:f>Analisis!$D$12:$D$19</c:f>
              <c:strCache>
                <c:ptCount val="1"/>
                <c:pt idx="0">
                  <c:v>Artículo de revista</c:v>
                </c:pt>
              </c:strCache>
            </c:strRef>
          </c:cat>
          <c:val>
            <c:numRef>
              <c:f>Analisis!$E$12:$E$19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5-46F5-9D6C-784D5FEC4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v>Documentos</c:v>
          </c:tx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Analisis!$G$12:$G$30</c15:sqref>
                  </c15:fullRef>
                </c:ext>
              </c:extLst>
              <c:f>Analisis!$G$12:$G$19</c:f>
              <c:strCache>
                <c:ptCount val="1"/>
                <c:pt idx="0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Analisis!$H$12:$H$30</c15:sqref>
                  </c15:fullRef>
                </c:ext>
              </c:extLst>
              <c:f>Analisis!$H$12:$H$19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DD7-4E9E-8E75-0FD51E19F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v>Documentos</c:v>
          </c:tx>
          <c:invertIfNegative val="1"/>
          <c:cat>
            <c:strRef>
              <c:f>Analisis!$M$12:$M$19</c:f>
              <c:strCache>
                <c:ptCount val="1"/>
                <c:pt idx="0">
                  <c:v>Cualitativa</c:v>
                </c:pt>
              </c:strCache>
            </c:strRef>
          </c:cat>
          <c:val>
            <c:numRef>
              <c:f>Analisis!$N$12:$N$19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9-4C3C-86E0-3A2B951CD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v>Documentos</c:v>
          </c:tx>
          <c:invertIfNegative val="1"/>
          <c:cat>
            <c:multiLvlStrRef>
              <c:f>Analisis!$D$25:$D$39</c:f>
            </c:multiLvlStrRef>
          </c:cat>
          <c:val>
            <c:numRef>
              <c:f>Analisis!$E$25:$E$39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4-412F-8251-2B0B9441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8</xdr:col>
      <xdr:colOff>0</xdr:colOff>
      <xdr:row>22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16</xdr:col>
      <xdr:colOff>0</xdr:colOff>
      <xdr:row>22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23</xdr:row>
      <xdr:rowOff>0</xdr:rowOff>
    </xdr:from>
    <xdr:to>
      <xdr:col>16</xdr:col>
      <xdr:colOff>0</xdr:colOff>
      <xdr:row>41</xdr:row>
      <xdr:rowOff>0</xdr:rowOff>
    </xdr:to>
    <xdr:graphicFrame macro="">
      <xdr:nvGraphicFramePr>
        <xdr:cNvPr id="5" name="Chart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8</xdr:col>
      <xdr:colOff>0</xdr:colOff>
      <xdr:row>60</xdr:row>
      <xdr:rowOff>0</xdr:rowOff>
    </xdr:to>
    <xdr:graphicFrame macro="">
      <xdr:nvGraphicFramePr>
        <xdr:cNvPr id="6" name="Chart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trizDocumental" displayName="MatrizDocumental" ref="A1:Q91" totalsRowShown="0">
  <tableColumns count="17">
    <tableColumn id="1" xr3:uid="{00000000-0010-0000-0000-000001000000}" name="ID"/>
    <tableColumn id="2" xr3:uid="{00000000-0010-0000-0000-000002000000}" name="Tipo de documento"/>
    <tableColumn id="3" xr3:uid="{00000000-0010-0000-0000-000003000000}" name="Año de publicación"/>
    <tableColumn id="4" xr3:uid="{00000000-0010-0000-0000-000004000000}" name="Autores"/>
    <tableColumn id="5" xr3:uid="{00000000-0010-0000-0000-000005000000}" name="País"/>
    <tableColumn id="6" xr3:uid="{00000000-0010-0000-0000-000006000000}" name="Revista/Fuente"/>
    <tableColumn id="7" xr3:uid="{00000000-0010-0000-0000-000007000000}" name="Institución/Afiliación"/>
    <tableColumn id="8" xr3:uid="{00000000-0010-0000-0000-000008000000}" name="Metodología"/>
    <tableColumn id="9" xr3:uid="{00000000-0010-0000-0000-000009000000}" name="Población"/>
    <tableColumn id="10" xr3:uid="{00000000-0010-0000-0000-00000A000000}" name="Instrumento"/>
    <tableColumn id="11" xr3:uid="{00000000-0010-0000-0000-00000B000000}" name="Conceptos clave"/>
    <tableColumn id="12" xr3:uid="{00000000-0010-0000-0000-00000C000000}" name="Referencia APA"/>
    <tableColumn id="13" xr3:uid="{00000000-0010-0000-0000-00000D000000}" name="Resumen"/>
    <tableColumn id="14" xr3:uid="{00000000-0010-0000-0000-00000E000000}" name="Formulación del problema"/>
    <tableColumn id="15" xr3:uid="{00000000-0010-0000-0000-00000F000000}" name="Pregunta problema"/>
    <tableColumn id="16" xr3:uid="{00000000-0010-0000-0000-000010000000}" name="Resultados"/>
    <tableColumn id="17" xr3:uid="{00000000-0010-0000-0000-000011000000}" name="Conclus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1"/>
  <sheetViews>
    <sheetView tabSelected="1" workbookViewId="0">
      <selection activeCell="J14" sqref="J14"/>
    </sheetView>
  </sheetViews>
  <sheetFormatPr baseColWidth="10" defaultColWidth="9" defaultRowHeight="14.25"/>
  <cols>
    <col min="2" max="2" width="18.125" bestFit="1" customWidth="1"/>
    <col min="3" max="3" width="17.75" bestFit="1" customWidth="1"/>
    <col min="4" max="4" width="8.75" bestFit="1" customWidth="1"/>
    <col min="5" max="5" width="8.625" bestFit="1" customWidth="1"/>
    <col min="6" max="6" width="21.25" customWidth="1"/>
    <col min="7" max="7" width="22.75" customWidth="1"/>
    <col min="8" max="8" width="16.125" customWidth="1"/>
    <col min="9" max="9" width="20.125" bestFit="1" customWidth="1"/>
    <col min="10" max="10" width="14" customWidth="1"/>
    <col min="11" max="11" width="21.5" customWidth="1"/>
    <col min="12" max="12" width="16.75" customWidth="1"/>
    <col min="13" max="13" width="15.75" customWidth="1"/>
    <col min="14" max="14" width="30.75" customWidth="1"/>
    <col min="15" max="15" width="23.625" customWidth="1"/>
    <col min="16" max="16" width="20.75" customWidth="1"/>
    <col min="17" max="17" width="18" customWidth="1"/>
  </cols>
  <sheetData>
    <row r="1" spans="1:17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70.75">
      <c r="A2" s="2" t="s">
        <v>17</v>
      </c>
      <c r="B2" s="2" t="s">
        <v>18</v>
      </c>
      <c r="C2" s="2">
        <v>2020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32</v>
      </c>
    </row>
    <row r="3" spans="1:17">
      <c r="A3" t="s">
        <v>45</v>
      </c>
    </row>
    <row r="4" spans="1:17">
      <c r="A4" t="s">
        <v>46</v>
      </c>
    </row>
    <row r="5" spans="1:17">
      <c r="A5" t="s">
        <v>47</v>
      </c>
    </row>
    <row r="6" spans="1:17">
      <c r="A6" t="s">
        <v>48</v>
      </c>
    </row>
    <row r="7" spans="1:17">
      <c r="A7" t="s">
        <v>49</v>
      </c>
    </row>
    <row r="8" spans="1:17">
      <c r="A8" t="s">
        <v>50</v>
      </c>
    </row>
    <row r="9" spans="1:17">
      <c r="A9" t="s">
        <v>51</v>
      </c>
    </row>
    <row r="10" spans="1:17">
      <c r="A10" t="s">
        <v>52</v>
      </c>
    </row>
    <row r="11" spans="1:17">
      <c r="A11" t="s">
        <v>53</v>
      </c>
    </row>
    <row r="12" spans="1:17">
      <c r="A12" t="s">
        <v>54</v>
      </c>
    </row>
    <row r="13" spans="1:17">
      <c r="A13" t="s">
        <v>55</v>
      </c>
    </row>
    <row r="14" spans="1:17">
      <c r="A14" t="s">
        <v>56</v>
      </c>
    </row>
    <row r="15" spans="1:17">
      <c r="A15" t="s">
        <v>57</v>
      </c>
    </row>
    <row r="16" spans="1:17">
      <c r="A16" t="s">
        <v>58</v>
      </c>
    </row>
    <row r="17" spans="1:1">
      <c r="A17" t="s">
        <v>59</v>
      </c>
    </row>
    <row r="18" spans="1:1">
      <c r="A18" t="s">
        <v>60</v>
      </c>
    </row>
    <row r="19" spans="1:1">
      <c r="A19" t="s">
        <v>61</v>
      </c>
    </row>
    <row r="20" spans="1:1">
      <c r="A20" t="s">
        <v>62</v>
      </c>
    </row>
    <row r="21" spans="1:1">
      <c r="A21" t="s">
        <v>63</v>
      </c>
    </row>
    <row r="22" spans="1:1">
      <c r="A22" t="s">
        <v>64</v>
      </c>
    </row>
    <row r="23" spans="1:1">
      <c r="A23" t="s">
        <v>65</v>
      </c>
    </row>
    <row r="24" spans="1:1">
      <c r="A24" t="s">
        <v>66</v>
      </c>
    </row>
    <row r="25" spans="1:1">
      <c r="A25" t="s">
        <v>67</v>
      </c>
    </row>
    <row r="26" spans="1:1">
      <c r="A26" t="s">
        <v>68</v>
      </c>
    </row>
    <row r="27" spans="1:1">
      <c r="A27" t="s">
        <v>69</v>
      </c>
    </row>
    <row r="28" spans="1:1">
      <c r="A28" t="s">
        <v>70</v>
      </c>
    </row>
    <row r="29" spans="1:1">
      <c r="A29" t="s">
        <v>71</v>
      </c>
    </row>
    <row r="30" spans="1:1">
      <c r="A30" t="s">
        <v>72</v>
      </c>
    </row>
    <row r="31" spans="1:1">
      <c r="A31" t="s">
        <v>73</v>
      </c>
    </row>
    <row r="32" spans="1:1">
      <c r="A32" t="s">
        <v>74</v>
      </c>
    </row>
    <row r="33" spans="1:1">
      <c r="A33" t="s">
        <v>75</v>
      </c>
    </row>
    <row r="34" spans="1:1">
      <c r="A34" t="s">
        <v>76</v>
      </c>
    </row>
    <row r="35" spans="1:1">
      <c r="A35" t="s">
        <v>77</v>
      </c>
    </row>
    <row r="36" spans="1:1">
      <c r="A36" t="s">
        <v>78</v>
      </c>
    </row>
    <row r="37" spans="1:1">
      <c r="A37" t="s">
        <v>79</v>
      </c>
    </row>
    <row r="38" spans="1:1">
      <c r="A38" t="s">
        <v>80</v>
      </c>
    </row>
    <row r="39" spans="1:1">
      <c r="A39" t="s">
        <v>81</v>
      </c>
    </row>
    <row r="40" spans="1:1">
      <c r="A40" t="s">
        <v>82</v>
      </c>
    </row>
    <row r="41" spans="1:1">
      <c r="A41" t="s">
        <v>83</v>
      </c>
    </row>
    <row r="42" spans="1:1">
      <c r="A42" t="s">
        <v>84</v>
      </c>
    </row>
    <row r="43" spans="1:1">
      <c r="A43" t="s">
        <v>85</v>
      </c>
    </row>
    <row r="44" spans="1:1">
      <c r="A44" t="s">
        <v>86</v>
      </c>
    </row>
    <row r="45" spans="1:1">
      <c r="A45" t="s">
        <v>87</v>
      </c>
    </row>
    <row r="46" spans="1:1">
      <c r="A46" t="s">
        <v>88</v>
      </c>
    </row>
    <row r="47" spans="1:1">
      <c r="A47" t="s">
        <v>89</v>
      </c>
    </row>
    <row r="48" spans="1:1">
      <c r="A48" t="s">
        <v>90</v>
      </c>
    </row>
    <row r="49" spans="1:1">
      <c r="A49" t="s">
        <v>91</v>
      </c>
    </row>
    <row r="50" spans="1:1">
      <c r="A50" t="s">
        <v>92</v>
      </c>
    </row>
    <row r="51" spans="1:1">
      <c r="A51" t="s">
        <v>93</v>
      </c>
    </row>
    <row r="52" spans="1:1">
      <c r="A52" t="s">
        <v>94</v>
      </c>
    </row>
    <row r="53" spans="1:1">
      <c r="A53" t="s">
        <v>95</v>
      </c>
    </row>
    <row r="54" spans="1:1">
      <c r="A54" t="s">
        <v>96</v>
      </c>
    </row>
    <row r="55" spans="1:1">
      <c r="A55" t="s">
        <v>97</v>
      </c>
    </row>
    <row r="56" spans="1:1">
      <c r="A56" t="s">
        <v>98</v>
      </c>
    </row>
    <row r="57" spans="1:1">
      <c r="A57" t="s">
        <v>99</v>
      </c>
    </row>
    <row r="58" spans="1:1">
      <c r="A58" t="s">
        <v>100</v>
      </c>
    </row>
    <row r="59" spans="1:1">
      <c r="A59" t="s">
        <v>101</v>
      </c>
    </row>
    <row r="60" spans="1:1">
      <c r="A60" t="s">
        <v>102</v>
      </c>
    </row>
    <row r="61" spans="1:1">
      <c r="A61" t="s">
        <v>103</v>
      </c>
    </row>
    <row r="62" spans="1:1">
      <c r="A62" t="s">
        <v>104</v>
      </c>
    </row>
    <row r="63" spans="1:1">
      <c r="A63" t="s">
        <v>105</v>
      </c>
    </row>
    <row r="64" spans="1:1">
      <c r="A64" t="s">
        <v>106</v>
      </c>
    </row>
    <row r="65" spans="1:1">
      <c r="A65" t="s">
        <v>107</v>
      </c>
    </row>
    <row r="66" spans="1:1">
      <c r="A66" t="s">
        <v>108</v>
      </c>
    </row>
    <row r="67" spans="1:1">
      <c r="A67" t="s">
        <v>109</v>
      </c>
    </row>
    <row r="68" spans="1:1">
      <c r="A68" t="s">
        <v>110</v>
      </c>
    </row>
    <row r="69" spans="1:1">
      <c r="A69" t="s">
        <v>111</v>
      </c>
    </row>
    <row r="70" spans="1:1">
      <c r="A70" t="s">
        <v>112</v>
      </c>
    </row>
    <row r="71" spans="1:1">
      <c r="A71" t="s">
        <v>113</v>
      </c>
    </row>
    <row r="72" spans="1:1">
      <c r="A72" t="s">
        <v>114</v>
      </c>
    </row>
    <row r="73" spans="1:1">
      <c r="A73" t="s">
        <v>115</v>
      </c>
    </row>
    <row r="74" spans="1:1">
      <c r="A74" t="s">
        <v>116</v>
      </c>
    </row>
    <row r="75" spans="1:1">
      <c r="A75" t="s">
        <v>117</v>
      </c>
    </row>
    <row r="76" spans="1:1">
      <c r="A76" t="s">
        <v>118</v>
      </c>
    </row>
    <row r="77" spans="1:1">
      <c r="A77" t="s">
        <v>119</v>
      </c>
    </row>
    <row r="78" spans="1:1">
      <c r="A78" t="s">
        <v>120</v>
      </c>
    </row>
    <row r="79" spans="1:1">
      <c r="A79" t="s">
        <v>121</v>
      </c>
    </row>
    <row r="80" spans="1:1">
      <c r="A80" t="s">
        <v>122</v>
      </c>
    </row>
    <row r="81" spans="1:1">
      <c r="A81" t="s">
        <v>123</v>
      </c>
    </row>
    <row r="82" spans="1:1">
      <c r="A82" t="s">
        <v>124</v>
      </c>
    </row>
    <row r="83" spans="1:1">
      <c r="A83" t="s">
        <v>125</v>
      </c>
    </row>
    <row r="84" spans="1:1">
      <c r="A84" t="s">
        <v>126</v>
      </c>
    </row>
    <row r="85" spans="1:1">
      <c r="A85" t="s">
        <v>127</v>
      </c>
    </row>
    <row r="86" spans="1:1">
      <c r="A86" t="s">
        <v>128</v>
      </c>
    </row>
    <row r="87" spans="1:1">
      <c r="A87" t="s">
        <v>129</v>
      </c>
    </row>
    <row r="88" spans="1:1">
      <c r="A88" t="s">
        <v>130</v>
      </c>
    </row>
    <row r="89" spans="1:1">
      <c r="A89" t="s">
        <v>131</v>
      </c>
    </row>
    <row r="90" spans="1:1">
      <c r="A90" t="s">
        <v>132</v>
      </c>
    </row>
    <row r="91" spans="1:1">
      <c r="A91" t="s">
        <v>133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000-000000000000}">
          <x14:formula1>
            <xm:f>Catalogos!$A$2:$A$9</xm:f>
          </x14:formula1>
          <xm:sqref>B2:B91</xm:sqref>
        </x14:dataValidation>
        <x14:dataValidation type="list" xr:uid="{00000000-0002-0000-0000-000001000000}">
          <x14:formula1>
            <xm:f>Catalogos!$C$2:$C$9</xm:f>
          </x14:formula1>
          <xm:sqref>H2:H91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workbookViewId="0">
      <selection activeCell="R28" sqref="R28"/>
    </sheetView>
  </sheetViews>
  <sheetFormatPr baseColWidth="10" defaultColWidth="9" defaultRowHeight="14.25"/>
  <sheetData>
    <row r="1" spans="1:16" ht="20.25">
      <c r="A1" s="4" t="s">
        <v>134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3" spans="1:16">
      <c r="A3" s="5" t="str">
        <f>"Documentos"&amp;CHAR(10)&amp;Analisis!B4</f>
        <v>Documentos
1</v>
      </c>
      <c r="B3" s="5"/>
      <c r="C3" s="5" t="str">
        <f>"Periodo"&amp;CHAR(10)&amp;Analisis!B5&amp;"–"&amp;Analisis!B6</f>
        <v>Periodo
2020–2020</v>
      </c>
      <c r="D3" s="5"/>
      <c r="E3" s="5" t="str">
        <f>"Autores únicos"&amp;CHAR(10)&amp;Analisis!B7</f>
        <v>Autores únicos
2</v>
      </c>
      <c r="F3" s="5"/>
      <c r="G3" s="5" t="str">
        <f>"Países únicos"&amp;CHAR(10)&amp;Analisis!B8</f>
        <v>Países únicos
1</v>
      </c>
      <c r="H3" s="5"/>
    </row>
    <row r="4" spans="1:16">
      <c r="A4" s="5"/>
      <c r="B4" s="5"/>
      <c r="C4" s="5"/>
      <c r="D4" s="5"/>
      <c r="E4" s="5"/>
      <c r="F4" s="5"/>
      <c r="G4" s="5"/>
      <c r="H4" s="5"/>
    </row>
  </sheetData>
  <mergeCells count="5">
    <mergeCell ref="A1:P1"/>
    <mergeCell ref="A3:B4"/>
    <mergeCell ref="C3:D4"/>
    <mergeCell ref="E3:F4"/>
    <mergeCell ref="G3:H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1001"/>
  <sheetViews>
    <sheetView workbookViewId="0"/>
  </sheetViews>
  <sheetFormatPr baseColWidth="10" defaultColWidth="9" defaultRowHeight="14.25"/>
  <sheetData>
    <row r="2" spans="1:16">
      <c r="P2" t="str">
        <f>IFERROR(TRIM(MID(SUBSTITUTE(INDEX(Matriz!$D$2:$D$91,INT((ROWS($P$2:P2)-1)/10)+1),";",REPT(" ",160)),MOD(ROWS($P$2:P2)-1,10)*160+1,160)),"")</f>
        <v>María Gómez</v>
      </c>
    </row>
    <row r="3" spans="1:16" ht="30">
      <c r="A3" s="1" t="s">
        <v>135</v>
      </c>
      <c r="B3" s="1" t="s">
        <v>136</v>
      </c>
      <c r="P3" t="str">
        <f>IFERROR(TRIM(MID(SUBSTITUTE(INDEX(Matriz!$D$2:$D$91,INT((ROWS($P$2:P3)-1)/10)+1),";",REPT(" ",160)),MOD(ROWS($P$2:P3)-1,10)*160+1,160)),"")</f>
        <v>Juan Pérez</v>
      </c>
    </row>
    <row r="4" spans="1:16">
      <c r="A4" t="s">
        <v>137</v>
      </c>
      <c r="B4">
        <f>COUNTA(Matriz!$L$2:$L$91)</f>
        <v>1</v>
      </c>
      <c r="P4" t="str">
        <f>IFERROR(TRIM(MID(SUBSTITUTE(INDEX(Matriz!$D$2:$D$91,INT((ROWS($P$2:P4)-1)/10)+1),";",REPT(" ",160)),MOD(ROWS($P$2:P4)-1,10)*160+1,160)),"")</f>
        <v/>
      </c>
    </row>
    <row r="5" spans="1:16">
      <c r="A5" t="s">
        <v>138</v>
      </c>
      <c r="B5">
        <f>IFERROR(MIN(_xlfn._xlws.FILTER(Matriz!$C$2:$C$91,Matriz!$C$2:$C$91&lt;&gt;"")),"")</f>
        <v>2020</v>
      </c>
      <c r="P5" t="str">
        <f>IFERROR(TRIM(MID(SUBSTITUTE(INDEX(Matriz!$D$2:$D$91,INT((ROWS($P$2:P5)-1)/10)+1),";",REPT(" ",160)),MOD(ROWS($P$2:P5)-1,10)*160+1,160)),"")</f>
        <v/>
      </c>
    </row>
    <row r="6" spans="1:16">
      <c r="A6" t="s">
        <v>139</v>
      </c>
      <c r="B6">
        <f>IFERROR(MAX(_xlfn._xlws.FILTER(Matriz!$C$2:$C$91,Matriz!$C$2:$C$91&lt;&gt;"")),"")</f>
        <v>2020</v>
      </c>
      <c r="P6" t="str">
        <f>IFERROR(TRIM(MID(SUBSTITUTE(INDEX(Matriz!$D$2:$D$91,INT((ROWS($P$2:P6)-1)/10)+1),";",REPT(" ",160)),MOD(ROWS($P$2:P6)-1,10)*160+1,160)),"")</f>
        <v/>
      </c>
    </row>
    <row r="7" spans="1:16">
      <c r="A7" t="s">
        <v>140</v>
      </c>
      <c r="B7">
        <f>COUNTIF(B25:B43,"&gt;0")</f>
        <v>2</v>
      </c>
      <c r="P7" t="str">
        <f>IFERROR(TRIM(MID(SUBSTITUTE(INDEX(Matriz!$D$2:$D$91,INT((ROWS($P$2:P7)-1)/10)+1),";",REPT(" ",160)),MOD(ROWS($P$2:P7)-1,10)*160+1,160)),"")</f>
        <v/>
      </c>
    </row>
    <row r="8" spans="1:16">
      <c r="A8" t="s">
        <v>141</v>
      </c>
      <c r="B8">
        <f>IFERROR(ROWS(_xlfn.UNIQUE(_xlfn._xlws.FILTER(Matriz!$E$2:$E$91,Matriz!$E$2:$E$91&lt;&gt;""))),0)</f>
        <v>1</v>
      </c>
      <c r="P8" t="str">
        <f>IFERROR(TRIM(MID(SUBSTITUTE(INDEX(Matriz!$D$2:$D$91,INT((ROWS($P$2:P8)-1)/10)+1),";",REPT(" ",160)),MOD(ROWS($P$2:P8)-1,10)*160+1,160)),"")</f>
        <v/>
      </c>
    </row>
    <row r="9" spans="1:16">
      <c r="P9" t="str">
        <f>IFERROR(TRIM(MID(SUBSTITUTE(INDEX(Matriz!$D$2:$D$91,INT((ROWS($P$2:P9)-1)/10)+1),";",REPT(" ",160)),MOD(ROWS($P$2:P9)-1,10)*160+1,160)),"")</f>
        <v/>
      </c>
    </row>
    <row r="10" spans="1:16">
      <c r="P10" t="str">
        <f>IFERROR(TRIM(MID(SUBSTITUTE(INDEX(Matriz!$D$2:$D$91,INT((ROWS($P$2:P10)-1)/10)+1),";",REPT(" ",160)),MOD(ROWS($P$2:P10)-1,10)*160+1,160)),"")</f>
        <v/>
      </c>
    </row>
    <row r="11" spans="1:16" ht="45">
      <c r="A11" s="3" t="s">
        <v>142</v>
      </c>
      <c r="B11" s="3" t="s">
        <v>143</v>
      </c>
      <c r="D11" s="3" t="s">
        <v>144</v>
      </c>
      <c r="E11" s="3" t="s">
        <v>143</v>
      </c>
      <c r="G11" s="3" t="s">
        <v>145</v>
      </c>
      <c r="H11" s="3" t="s">
        <v>143</v>
      </c>
      <c r="J11" s="3" t="s">
        <v>7</v>
      </c>
      <c r="K11" s="3" t="s">
        <v>143</v>
      </c>
      <c r="M11" s="3" t="s">
        <v>146</v>
      </c>
      <c r="N11" s="3" t="s">
        <v>143</v>
      </c>
      <c r="P11" t="str">
        <f>IFERROR(TRIM(MID(SUBSTITUTE(INDEX(Matriz!$D$2:$D$91,INT((ROWS($P$2:P11)-1)/10)+1),";",REPT(" ",160)),MOD(ROWS($P$2:P11)-1,10)*160+1,160)),"")</f>
        <v/>
      </c>
    </row>
    <row r="12" spans="1:16">
      <c r="A12" t="s">
        <v>18</v>
      </c>
      <c r="B12">
        <f>COUNTIF(Matriz!$B$2:$B$91,A12)</f>
        <v>1</v>
      </c>
      <c r="D12" t="str">
        <f t="shared" ref="D12:D19" si="0">IF(B12&gt;0,A12,"")</f>
        <v>Artículo de revista</v>
      </c>
      <c r="E12">
        <f t="shared" ref="E12:E19" si="1">IF(D12="","",B12)</f>
        <v>1</v>
      </c>
      <c r="G12">
        <f>IF(OR($B$5="",$B$6="",($B$5+0)&gt;$B$6),"",$B$5+0)</f>
        <v>2020</v>
      </c>
      <c r="H12">
        <f>IF(G12="","",COUNTIF(Matriz!$C$2:$C$91,G12))</f>
        <v>1</v>
      </c>
      <c r="J12" t="s">
        <v>23</v>
      </c>
      <c r="K12">
        <f>COUNTIF(Matriz!$H$2:$H$91,J12)</f>
        <v>1</v>
      </c>
      <c r="M12" t="str">
        <f t="shared" ref="M12:M19" si="2">IF(K12&gt;0,J12,"")</f>
        <v>Cualitativa</v>
      </c>
      <c r="N12">
        <f t="shared" ref="N12:N19" si="3">IF(M12="","",K12)</f>
        <v>1</v>
      </c>
      <c r="P12" t="str">
        <f>IFERROR(TRIM(MID(SUBSTITUTE(INDEX(Matriz!$D$2:$D$91,INT((ROWS($P$2:P12)-1)/10)+1),";",REPT(" ",160)),MOD(ROWS($P$2:P12)-1,10)*160+1,160)),"")</f>
        <v/>
      </c>
    </row>
    <row r="13" spans="1:16">
      <c r="A13" t="s">
        <v>44</v>
      </c>
      <c r="B13">
        <f>COUNTIF(Matriz!$B$2:$B$91,A13)</f>
        <v>0</v>
      </c>
      <c r="D13" t="str">
        <f t="shared" si="0"/>
        <v/>
      </c>
      <c r="E13" t="str">
        <f t="shared" si="1"/>
        <v/>
      </c>
      <c r="G13" t="str">
        <f>IF(OR($B$5="",$B$6="",($B$5+1)&gt;$B$6),"",$B$5+1)</f>
        <v/>
      </c>
      <c r="H13" t="str">
        <f>IF(G13="","",COUNTIF(Matriz!$C$2:$C$91,G13))</f>
        <v/>
      </c>
      <c r="J13" t="s">
        <v>36</v>
      </c>
      <c r="K13">
        <f>COUNTIF(Matriz!$H$2:$H$91,J13)</f>
        <v>0</v>
      </c>
      <c r="M13" t="str">
        <f t="shared" si="2"/>
        <v/>
      </c>
      <c r="N13" t="str">
        <f t="shared" si="3"/>
        <v/>
      </c>
      <c r="P13" t="str">
        <f>IFERROR(TRIM(MID(SUBSTITUTE(INDEX(Matriz!$D$2:$D$91,INT((ROWS($P$2:P13)-1)/10)+1),";",REPT(" ",160)),MOD(ROWS($P$2:P13)-1,10)*160+1,160)),"")</f>
        <v/>
      </c>
    </row>
    <row r="14" spans="1:16">
      <c r="A14" t="s">
        <v>40</v>
      </c>
      <c r="B14">
        <f>COUNTIF(Matriz!$B$2:$B$91,A14)</f>
        <v>0</v>
      </c>
      <c r="D14" t="str">
        <f t="shared" si="0"/>
        <v/>
      </c>
      <c r="E14" t="str">
        <f t="shared" si="1"/>
        <v/>
      </c>
      <c r="G14" t="str">
        <f>IF(OR($B$5="",$B$6="",($B$5+2)&gt;$B$6),"",$B$5+2)</f>
        <v/>
      </c>
      <c r="H14" t="str">
        <f>IF(G14="","",COUNTIF(Matriz!$C$2:$C$91,G14))</f>
        <v/>
      </c>
      <c r="J14" t="s">
        <v>34</v>
      </c>
      <c r="K14">
        <f>COUNTIF(Matriz!$H$2:$H$91,J14)</f>
        <v>0</v>
      </c>
      <c r="M14" t="str">
        <f t="shared" si="2"/>
        <v/>
      </c>
      <c r="N14" t="str">
        <f t="shared" si="3"/>
        <v/>
      </c>
      <c r="P14" t="str">
        <f>IFERROR(TRIM(MID(SUBSTITUTE(INDEX(Matriz!$D$2:$D$91,INT((ROWS($P$2:P14)-1)/10)+1),";",REPT(" ",160)),MOD(ROWS($P$2:P14)-1,10)*160+1,160)),"")</f>
        <v/>
      </c>
    </row>
    <row r="15" spans="1:16">
      <c r="A15" t="s">
        <v>33</v>
      </c>
      <c r="B15">
        <f>COUNTIF(Matriz!$B$2:$B$91,A15)</f>
        <v>0</v>
      </c>
      <c r="D15" t="str">
        <f t="shared" si="0"/>
        <v/>
      </c>
      <c r="E15" t="str">
        <f t="shared" si="1"/>
        <v/>
      </c>
      <c r="G15" t="str">
        <f>IF(OR($B$5="",$B$6="",($B$5+3)&gt;$B$6),"",$B$5+3)</f>
        <v/>
      </c>
      <c r="H15" t="str">
        <f>IF(G15="","",COUNTIF(Matriz!$C$2:$C$91,G15))</f>
        <v/>
      </c>
      <c r="J15" t="s">
        <v>37</v>
      </c>
      <c r="K15">
        <f>COUNTIF(Matriz!$H$2:$H$91,J15)</f>
        <v>0</v>
      </c>
      <c r="M15" t="str">
        <f t="shared" si="2"/>
        <v/>
      </c>
      <c r="N15" t="str">
        <f t="shared" si="3"/>
        <v/>
      </c>
      <c r="P15" t="str">
        <f>IFERROR(TRIM(MID(SUBSTITUTE(INDEX(Matriz!$D$2:$D$91,INT((ROWS($P$2:P15)-1)/10)+1),";",REPT(" ",160)),MOD(ROWS($P$2:P15)-1,10)*160+1,160)),"")</f>
        <v/>
      </c>
    </row>
    <row r="16" spans="1:16">
      <c r="A16" t="s">
        <v>35</v>
      </c>
      <c r="B16">
        <f>COUNTIF(Matriz!$B$2:$B$91,A16)</f>
        <v>0</v>
      </c>
      <c r="D16" t="str">
        <f t="shared" si="0"/>
        <v/>
      </c>
      <c r="E16" t="str">
        <f t="shared" si="1"/>
        <v/>
      </c>
      <c r="G16" t="str">
        <f>IF(OR($B$5="",$B$6="",($B$5+4)&gt;$B$6),"",$B$5+4)</f>
        <v/>
      </c>
      <c r="H16" t="str">
        <f>IF(G16="","",COUNTIF(Matriz!$C$2:$C$91,G16))</f>
        <v/>
      </c>
      <c r="J16" t="s">
        <v>39</v>
      </c>
      <c r="K16">
        <f>COUNTIF(Matriz!$H$2:$H$91,J16)</f>
        <v>0</v>
      </c>
      <c r="M16" t="str">
        <f t="shared" si="2"/>
        <v/>
      </c>
      <c r="N16" t="str">
        <f t="shared" si="3"/>
        <v/>
      </c>
      <c r="P16" t="str">
        <f>IFERROR(TRIM(MID(SUBSTITUTE(INDEX(Matriz!$D$2:$D$91,INT((ROWS($P$2:P16)-1)/10)+1),";",REPT(" ",160)),MOD(ROWS($P$2:P16)-1,10)*160+1,160)),"")</f>
        <v/>
      </c>
    </row>
    <row r="17" spans="1:19">
      <c r="A17" t="s">
        <v>38</v>
      </c>
      <c r="B17">
        <f>COUNTIF(Matriz!$B$2:$B$91,A17)</f>
        <v>0</v>
      </c>
      <c r="D17" t="str">
        <f t="shared" si="0"/>
        <v/>
      </c>
      <c r="E17" t="str">
        <f t="shared" si="1"/>
        <v/>
      </c>
      <c r="G17" t="str">
        <f>IF(OR($B$5="",$B$6="",($B$5+5)&gt;$B$6),"",$B$5+5)</f>
        <v/>
      </c>
      <c r="H17" t="str">
        <f>IF(G17="","",COUNTIF(Matriz!$C$2:$C$91,G17))</f>
        <v/>
      </c>
      <c r="J17" t="s">
        <v>41</v>
      </c>
      <c r="K17">
        <f>COUNTIF(Matriz!$H$2:$H$91,J17)</f>
        <v>0</v>
      </c>
      <c r="M17" t="str">
        <f t="shared" si="2"/>
        <v/>
      </c>
      <c r="N17" t="str">
        <f t="shared" si="3"/>
        <v/>
      </c>
      <c r="P17" t="str">
        <f>IFERROR(TRIM(MID(SUBSTITUTE(INDEX(Matriz!$D$2:$D$91,INT((ROWS($P$2:P17)-1)/10)+1),";",REPT(" ",160)),MOD(ROWS($P$2:P17)-1,10)*160+1,160)),"")</f>
        <v/>
      </c>
    </row>
    <row r="18" spans="1:19">
      <c r="A18" t="s">
        <v>42</v>
      </c>
      <c r="B18">
        <f>COUNTIF(Matriz!$B$2:$B$91,A18)</f>
        <v>0</v>
      </c>
      <c r="D18" t="str">
        <f t="shared" si="0"/>
        <v/>
      </c>
      <c r="E18" t="str">
        <f t="shared" si="1"/>
        <v/>
      </c>
      <c r="G18" t="str">
        <f>IF(OR($B$5="",$B$6="",($B$5+6)&gt;$B$6),"",$B$5+6)</f>
        <v/>
      </c>
      <c r="H18" t="str">
        <f>IF(G18="","",COUNTIF(Matriz!$C$2:$C$91,G18))</f>
        <v/>
      </c>
      <c r="J18" t="s">
        <v>147</v>
      </c>
      <c r="K18">
        <f>COUNTIF(Matriz!$H$2:$H$91,J18)</f>
        <v>0</v>
      </c>
      <c r="M18" t="str">
        <f t="shared" si="2"/>
        <v/>
      </c>
      <c r="N18" t="str">
        <f t="shared" si="3"/>
        <v/>
      </c>
      <c r="P18" t="str">
        <f>IFERROR(TRIM(MID(SUBSTITUTE(INDEX(Matriz!$D$2:$D$91,INT((ROWS($P$2:P18)-1)/10)+1),";",REPT(" ",160)),MOD(ROWS($P$2:P18)-1,10)*160+1,160)),"")</f>
        <v/>
      </c>
    </row>
    <row r="19" spans="1:19">
      <c r="A19" t="s">
        <v>43</v>
      </c>
      <c r="B19">
        <f>COUNTIF(Matriz!$B$2:$B$91,A19)</f>
        <v>0</v>
      </c>
      <c r="D19" t="str">
        <f t="shared" si="0"/>
        <v/>
      </c>
      <c r="E19" t="str">
        <f t="shared" si="1"/>
        <v/>
      </c>
      <c r="G19" t="str">
        <f>IF(OR($B$5="",$B$6="",($B$5+7)&gt;$B$6),"",$B$5+7)</f>
        <v/>
      </c>
      <c r="H19" t="str">
        <f>IF(G19="","",COUNTIF(Matriz!$C$2:$C$91,G19))</f>
        <v/>
      </c>
      <c r="J19" t="s">
        <v>43</v>
      </c>
      <c r="K19">
        <f>COUNTIF(Matriz!$H$2:$H$91,J19)</f>
        <v>0</v>
      </c>
      <c r="M19" t="str">
        <f t="shared" si="2"/>
        <v/>
      </c>
      <c r="N19" t="str">
        <f t="shared" si="3"/>
        <v/>
      </c>
      <c r="P19" t="str">
        <f>IFERROR(TRIM(MID(SUBSTITUTE(INDEX(Matriz!$D$2:$D$91,INT((ROWS($P$2:P19)-1)/10)+1),";",REPT(" ",160)),MOD(ROWS($P$2:P19)-1,10)*160+1,160)),"")</f>
        <v/>
      </c>
    </row>
    <row r="20" spans="1:19">
      <c r="G20" t="str">
        <f>IF(OR($B$5="",$B$6="",($B$5+8)&gt;$B$6),"",$B$5+8)</f>
        <v/>
      </c>
      <c r="H20" t="str">
        <f>IF(G20="","",COUNTIF(Matriz!$C$2:$C$91,G20))</f>
        <v/>
      </c>
      <c r="P20" t="str">
        <f>IFERROR(TRIM(MID(SUBSTITUTE(INDEX(Matriz!$D$2:$D$91,INT((ROWS($P$2:P20)-1)/10)+1),";",REPT(" ",160)),MOD(ROWS($P$2:P20)-1,10)*160+1,160)),"")</f>
        <v/>
      </c>
    </row>
    <row r="21" spans="1:19">
      <c r="G21" t="str">
        <f>IF(OR($B$5="",$B$6="",($B$5+9)&gt;$B$6),"",$B$5+9)</f>
        <v/>
      </c>
      <c r="H21" t="str">
        <f>IF(G21="","",COUNTIF(Matriz!$C$2:$C$91,G21))</f>
        <v/>
      </c>
      <c r="P21" t="str">
        <f>IFERROR(TRIM(MID(SUBSTITUTE(INDEX(Matriz!$D$2:$D$91,INT((ROWS($P$2:P21)-1)/10)+1),";",REPT(" ",160)),MOD(ROWS($P$2:P21)-1,10)*160+1,160)),"")</f>
        <v/>
      </c>
    </row>
    <row r="22" spans="1:19">
      <c r="G22" t="str">
        <f>IF(OR($B$5="",$B$6="",($B$5+10)&gt;$B$6),"",$B$5+10)</f>
        <v/>
      </c>
      <c r="H22" t="str">
        <f>IF(G22="","",COUNTIF(Matriz!$C$2:$C$91,G22))</f>
        <v/>
      </c>
      <c r="P22" t="str">
        <f>IFERROR(TRIM(MID(SUBSTITUTE(INDEX(Matriz!$D$2:$D$91,INT((ROWS($P$2:P22)-1)/10)+1),";",REPT(" ",160)),MOD(ROWS($P$2:P22)-1,10)*160+1,160)),"")</f>
        <v/>
      </c>
    </row>
    <row r="23" spans="1:19">
      <c r="G23" t="str">
        <f>IF(OR($B$5="",$B$6="",($B$5+11)&gt;$B$6),"",$B$5+11)</f>
        <v/>
      </c>
      <c r="H23" t="str">
        <f>IF(G23="","",COUNTIF(Matriz!$C$2:$C$91,G23))</f>
        <v/>
      </c>
      <c r="P23" t="str">
        <f>IFERROR(TRIM(MID(SUBSTITUTE(INDEX(Matriz!$D$2:$D$91,INT((ROWS($P$2:P23)-1)/10)+1),";",REPT(" ",160)),MOD(ROWS($P$2:P23)-1,10)*160+1,160)),"")</f>
        <v/>
      </c>
    </row>
    <row r="24" spans="1:19" ht="45">
      <c r="A24" s="3" t="s">
        <v>148</v>
      </c>
      <c r="B24" s="3" t="s">
        <v>143</v>
      </c>
      <c r="D24" s="3" t="s">
        <v>4</v>
      </c>
      <c r="E24" s="3" t="s">
        <v>143</v>
      </c>
      <c r="G24" t="str">
        <f>IF(OR($B$5="",$B$6="",($B$5+12)&gt;$B$6),"",$B$5+12)</f>
        <v/>
      </c>
      <c r="H24" t="str">
        <f>IF(G24="","",COUNTIF(Matriz!$C$2:$C$91,G24))</f>
        <v/>
      </c>
      <c r="P24" t="str">
        <f>IFERROR(TRIM(MID(SUBSTITUTE(INDEX(Matriz!$D$2:$D$91,INT((ROWS($P$2:P24)-1)/10)+1),";",REPT(" ",160)),MOD(ROWS($P$2:P24)-1,10)*160+1,160)),"")</f>
        <v/>
      </c>
      <c r="R24" s="3" t="s">
        <v>149</v>
      </c>
      <c r="S24" s="3" t="s">
        <v>143</v>
      </c>
    </row>
    <row r="25" spans="1:19">
      <c r="A25" t="str">
        <f>IFERROR(INDEX(_xlfn.UNIQUE(_xlfn._xlws.FILTER($P$2:$P$1001,$P$2:$P$1001&lt;&gt;"")),ROWS($A$25:A25)),"")</f>
        <v>María Gómez</v>
      </c>
      <c r="B25">
        <f t="shared" ref="B25:B43" si="4">IF(A25="","",COUNTIF($P$2:$P$1001,A25))</f>
        <v>1</v>
      </c>
      <c r="D25" t="str">
        <f ca="1">IFERROR(INDEX(_xludf.SORTBY(_xlfn.UNIQUE(_xlfn._xlws.FILTER(Matriz!$E$2:$E$91,Matriz!$E$2:$E$91&lt;&gt;"")),COUNTIF(Matriz!$E$2:$E$91,_xlfn.UNIQUE(_xlfn._xlws.FILTER(Matriz!$E$2:$E$91,Matriz!$E$2:$E$91&lt;&gt;""))),-1),1),"")</f>
        <v/>
      </c>
      <c r="E25" t="str">
        <f ca="1">IF(D25="","",COUNTIF(Matriz!$E$2:$E$91,D25))</f>
        <v/>
      </c>
      <c r="G25" t="str">
        <f>IF(OR($B$5="",$B$6="",($B$5+13)&gt;$B$6),"",$B$5+13)</f>
        <v/>
      </c>
      <c r="H25" t="str">
        <f>IF(G25="","",COUNTIF(Matriz!$C$2:$C$91,G25))</f>
        <v/>
      </c>
      <c r="P25" t="str">
        <f>IFERROR(TRIM(MID(SUBSTITUTE(INDEX(Matriz!$D$2:$D$91,INT((ROWS($P$2:P25)-1)/10)+1),";",REPT(" ",160)),MOD(ROWS($P$2:P25)-1,10)*160+1,160)),"")</f>
        <v/>
      </c>
      <c r="R25" t="str">
        <f ca="1">IFERROR(INDEX(_xludf.SORTBY(_xlfn._xlws.FILTER($A$25:$A$43,$A$25:$A$43&lt;&gt;""),_xlfn._xlws.FILTER($B$25:$B$43,$A$25:$A$43&lt;&gt;""),-1),1),"")</f>
        <v/>
      </c>
      <c r="S25" t="str">
        <f t="shared" ref="S25:S43" ca="1" si="5">IF(R25="","",COUNTIF($P$2:$P$1001,R25))</f>
        <v/>
      </c>
    </row>
    <row r="26" spans="1:19">
      <c r="A26" t="str">
        <f>IFERROR(INDEX(_xlfn.UNIQUE(_xlfn._xlws.FILTER($P$2:$P$1001,$P$2:$P$1001&lt;&gt;"")),ROWS($A$25:A26)),"")</f>
        <v>Juan Pérez</v>
      </c>
      <c r="B26">
        <f t="shared" si="4"/>
        <v>1</v>
      </c>
      <c r="D26" t="str">
        <f ca="1">IFERROR(INDEX(_xludf.SORTBY(_xlfn.UNIQUE(_xlfn._xlws.FILTER(Matriz!$E$2:$E$91,Matriz!$E$2:$E$91&lt;&gt;"")),COUNTIF(Matriz!$E$2:$E$91,_xlfn.UNIQUE(_xlfn._xlws.FILTER(Matriz!$E$2:$E$91,Matriz!$E$2:$E$91&lt;&gt;""))),-1),2),"")</f>
        <v/>
      </c>
      <c r="E26" t="str">
        <f ca="1">IF(D26="","",COUNTIF(Matriz!$E$2:$E$91,D26))</f>
        <v/>
      </c>
      <c r="G26" t="str">
        <f>IF(OR($B$5="",$B$6="",($B$5+14)&gt;$B$6),"",$B$5+14)</f>
        <v/>
      </c>
      <c r="H26" t="str">
        <f>IF(G26="","",COUNTIF(Matriz!$C$2:$C$91,G26))</f>
        <v/>
      </c>
      <c r="P26" t="str">
        <f>IFERROR(TRIM(MID(SUBSTITUTE(INDEX(Matriz!$D$2:$D$91,INT((ROWS($P$2:P26)-1)/10)+1),";",REPT(" ",160)),MOD(ROWS($P$2:P26)-1,10)*160+1,160)),"")</f>
        <v/>
      </c>
      <c r="R26" t="str">
        <f ca="1">IFERROR(INDEX(_xludf.SORTBY(_xlfn._xlws.FILTER($A$25:$A$43,$A$25:$A$43&lt;&gt;""),_xlfn._xlws.FILTER($B$25:$B$43,$A$25:$A$43&lt;&gt;""),-1),2),"")</f>
        <v/>
      </c>
      <c r="S26" t="str">
        <f t="shared" ca="1" si="5"/>
        <v/>
      </c>
    </row>
    <row r="27" spans="1:19">
      <c r="A27" t="str">
        <f>IFERROR(INDEX(_xlfn.UNIQUE(_xlfn._xlws.FILTER($P$2:$P$1001,$P$2:$P$1001&lt;&gt;"")),ROWS($A$25:A27)),"")</f>
        <v/>
      </c>
      <c r="B27" t="str">
        <f t="shared" si="4"/>
        <v/>
      </c>
      <c r="D27" t="str">
        <f ca="1">IFERROR(INDEX(_xludf.SORTBY(_xlfn.UNIQUE(_xlfn._xlws.FILTER(Matriz!$E$2:$E$91,Matriz!$E$2:$E$91&lt;&gt;"")),COUNTIF(Matriz!$E$2:$E$91,_xlfn.UNIQUE(_xlfn._xlws.FILTER(Matriz!$E$2:$E$91,Matriz!$E$2:$E$91&lt;&gt;""))),-1),3),"")</f>
        <v/>
      </c>
      <c r="E27" t="str">
        <f ca="1">IF(D27="","",COUNTIF(Matriz!$E$2:$E$91,D27))</f>
        <v/>
      </c>
      <c r="G27" t="str">
        <f>IF(OR($B$5="",$B$6="",($B$5+15)&gt;$B$6),"",$B$5+15)</f>
        <v/>
      </c>
      <c r="H27" t="str">
        <f>IF(G27="","",COUNTIF(Matriz!$C$2:$C$91,G27))</f>
        <v/>
      </c>
      <c r="P27" t="str">
        <f>IFERROR(TRIM(MID(SUBSTITUTE(INDEX(Matriz!$D$2:$D$91,INT((ROWS($P$2:P27)-1)/10)+1),";",REPT(" ",160)),MOD(ROWS($P$2:P27)-1,10)*160+1,160)),"")</f>
        <v/>
      </c>
      <c r="R27" t="str">
        <f ca="1">IFERROR(INDEX(_xludf.SORTBY(_xlfn._xlws.FILTER($A$25:$A$43,$A$25:$A$43&lt;&gt;""),_xlfn._xlws.FILTER($B$25:$B$43,$A$25:$A$43&lt;&gt;""),-1),3),"")</f>
        <v/>
      </c>
      <c r="S27" t="str">
        <f t="shared" ca="1" si="5"/>
        <v/>
      </c>
    </row>
    <row r="28" spans="1:19">
      <c r="A28" t="str">
        <f>IFERROR(INDEX(_xlfn.UNIQUE(_xlfn._xlws.FILTER($P$2:$P$1001,$P$2:$P$1001&lt;&gt;"")),ROWS($A$25:A28)),"")</f>
        <v/>
      </c>
      <c r="B28" t="str">
        <f t="shared" si="4"/>
        <v/>
      </c>
      <c r="D28" t="str">
        <f ca="1">IFERROR(INDEX(_xludf.SORTBY(_xlfn.UNIQUE(_xlfn._xlws.FILTER(Matriz!$E$2:$E$91,Matriz!$E$2:$E$91&lt;&gt;"")),COUNTIF(Matriz!$E$2:$E$91,_xlfn.UNIQUE(_xlfn._xlws.FILTER(Matriz!$E$2:$E$91,Matriz!$E$2:$E$91&lt;&gt;""))),-1),4),"")</f>
        <v/>
      </c>
      <c r="E28" t="str">
        <f ca="1">IF(D28="","",COUNTIF(Matriz!$E$2:$E$91,D28))</f>
        <v/>
      </c>
      <c r="G28" t="str">
        <f>IF(OR($B$5="",$B$6="",($B$5+16)&gt;$B$6),"",$B$5+16)</f>
        <v/>
      </c>
      <c r="H28" t="str">
        <f>IF(G28="","",COUNTIF(Matriz!$C$2:$C$91,G28))</f>
        <v/>
      </c>
      <c r="P28" t="str">
        <f>IFERROR(TRIM(MID(SUBSTITUTE(INDEX(Matriz!$D$2:$D$91,INT((ROWS($P$2:P28)-1)/10)+1),";",REPT(" ",160)),MOD(ROWS($P$2:P28)-1,10)*160+1,160)),"")</f>
        <v/>
      </c>
      <c r="R28" t="str">
        <f ca="1">IFERROR(INDEX(_xludf.SORTBY(_xlfn._xlws.FILTER($A$25:$A$43,$A$25:$A$43&lt;&gt;""),_xlfn._xlws.FILTER($B$25:$B$43,$A$25:$A$43&lt;&gt;""),-1),4),"")</f>
        <v/>
      </c>
      <c r="S28" t="str">
        <f t="shared" ca="1" si="5"/>
        <v/>
      </c>
    </row>
    <row r="29" spans="1:19">
      <c r="A29" t="str">
        <f>IFERROR(INDEX(_xlfn.UNIQUE(_xlfn._xlws.FILTER($P$2:$P$1001,$P$2:$P$1001&lt;&gt;"")),ROWS($A$25:A29)),"")</f>
        <v/>
      </c>
      <c r="B29" t="str">
        <f t="shared" si="4"/>
        <v/>
      </c>
      <c r="D29" t="str">
        <f ca="1">IFERROR(INDEX(_xludf.SORTBY(_xlfn.UNIQUE(_xlfn._xlws.FILTER(Matriz!$E$2:$E$91,Matriz!$E$2:$E$91&lt;&gt;"")),COUNTIF(Matriz!$E$2:$E$91,_xlfn.UNIQUE(_xlfn._xlws.FILTER(Matriz!$E$2:$E$91,Matriz!$E$2:$E$91&lt;&gt;""))),-1),5),"")</f>
        <v/>
      </c>
      <c r="E29" t="str">
        <f ca="1">IF(D29="","",COUNTIF(Matriz!$E$2:$E$91,D29))</f>
        <v/>
      </c>
      <c r="G29" t="str">
        <f>IF(OR($B$5="",$B$6="",($B$5+17)&gt;$B$6),"",$B$5+17)</f>
        <v/>
      </c>
      <c r="H29" t="str">
        <f>IF(G29="","",COUNTIF(Matriz!$C$2:$C$91,G29))</f>
        <v/>
      </c>
      <c r="P29" t="str">
        <f>IFERROR(TRIM(MID(SUBSTITUTE(INDEX(Matriz!$D$2:$D$91,INT((ROWS($P$2:P29)-1)/10)+1),";",REPT(" ",160)),MOD(ROWS($P$2:P29)-1,10)*160+1,160)),"")</f>
        <v/>
      </c>
      <c r="R29" t="str">
        <f ca="1">IFERROR(INDEX(_xludf.SORTBY(_xlfn._xlws.FILTER($A$25:$A$43,$A$25:$A$43&lt;&gt;""),_xlfn._xlws.FILTER($B$25:$B$43,$A$25:$A$43&lt;&gt;""),-1),5),"")</f>
        <v/>
      </c>
      <c r="S29" t="str">
        <f t="shared" ca="1" si="5"/>
        <v/>
      </c>
    </row>
    <row r="30" spans="1:19">
      <c r="A30" t="str">
        <f>IFERROR(INDEX(_xlfn.UNIQUE(_xlfn._xlws.FILTER($P$2:$P$1001,$P$2:$P$1001&lt;&gt;"")),ROWS($A$25:A30)),"")</f>
        <v/>
      </c>
      <c r="B30" t="str">
        <f t="shared" si="4"/>
        <v/>
      </c>
      <c r="D30" t="str">
        <f ca="1">IFERROR(INDEX(_xludf.SORTBY(_xlfn.UNIQUE(_xlfn._xlws.FILTER(Matriz!$E$2:$E$91,Matriz!$E$2:$E$91&lt;&gt;"")),COUNTIF(Matriz!$E$2:$E$91,_xlfn.UNIQUE(_xlfn._xlws.FILTER(Matriz!$E$2:$E$91,Matriz!$E$2:$E$91&lt;&gt;""))),-1),6),"")</f>
        <v/>
      </c>
      <c r="E30" t="str">
        <f ca="1">IF(D30="","",COUNTIF(Matriz!$E$2:$E$91,D30))</f>
        <v/>
      </c>
      <c r="G30" t="str">
        <f>IF(OR($B$5="",$B$6="",($B$5+18)&gt;$B$6),"",$B$5+18)</f>
        <v/>
      </c>
      <c r="H30" t="str">
        <f>IF(G30="","",COUNTIF(Matriz!$C$2:$C$91,G30))</f>
        <v/>
      </c>
      <c r="P30" t="str">
        <f>IFERROR(TRIM(MID(SUBSTITUTE(INDEX(Matriz!$D$2:$D$91,INT((ROWS($P$2:P30)-1)/10)+1),";",REPT(" ",160)),MOD(ROWS($P$2:P30)-1,10)*160+1,160)),"")</f>
        <v/>
      </c>
      <c r="R30" t="str">
        <f ca="1">IFERROR(INDEX(_xludf.SORTBY(_xlfn._xlws.FILTER($A$25:$A$43,$A$25:$A$43&lt;&gt;""),_xlfn._xlws.FILTER($B$25:$B$43,$A$25:$A$43&lt;&gt;""),-1),6),"")</f>
        <v/>
      </c>
      <c r="S30" t="str">
        <f t="shared" ca="1" si="5"/>
        <v/>
      </c>
    </row>
    <row r="31" spans="1:19">
      <c r="A31" t="str">
        <f>IFERROR(INDEX(_xlfn.UNIQUE(_xlfn._xlws.FILTER($P$2:$P$1001,$P$2:$P$1001&lt;&gt;"")),ROWS($A$25:A31)),"")</f>
        <v/>
      </c>
      <c r="B31" t="str">
        <f t="shared" si="4"/>
        <v/>
      </c>
      <c r="D31" t="str">
        <f ca="1">IFERROR(INDEX(_xludf.SORTBY(_xlfn.UNIQUE(_xlfn._xlws.FILTER(Matriz!$E$2:$E$91,Matriz!$E$2:$E$91&lt;&gt;"")),COUNTIF(Matriz!$E$2:$E$91,_xlfn.UNIQUE(_xlfn._xlws.FILTER(Matriz!$E$2:$E$91,Matriz!$E$2:$E$91&lt;&gt;""))),-1),7),"")</f>
        <v/>
      </c>
      <c r="E31" t="str">
        <f ca="1">IF(D31="","",COUNTIF(Matriz!$E$2:$E$91,D31))</f>
        <v/>
      </c>
      <c r="P31" t="str">
        <f>IFERROR(TRIM(MID(SUBSTITUTE(INDEX(Matriz!$D$2:$D$91,INT((ROWS($P$2:P31)-1)/10)+1),";",REPT(" ",160)),MOD(ROWS($P$2:P31)-1,10)*160+1,160)),"")</f>
        <v/>
      </c>
      <c r="R31" t="str">
        <f ca="1">IFERROR(INDEX(_xludf.SORTBY(_xlfn._xlws.FILTER($A$25:$A$43,$A$25:$A$43&lt;&gt;""),_xlfn._xlws.FILTER($B$25:$B$43,$A$25:$A$43&lt;&gt;""),-1),7),"")</f>
        <v/>
      </c>
      <c r="S31" t="str">
        <f t="shared" ca="1" si="5"/>
        <v/>
      </c>
    </row>
    <row r="32" spans="1:19">
      <c r="A32" t="str">
        <f>IFERROR(INDEX(_xlfn.UNIQUE(_xlfn._xlws.FILTER($P$2:$P$1001,$P$2:$P$1001&lt;&gt;"")),ROWS($A$25:A32)),"")</f>
        <v/>
      </c>
      <c r="B32" t="str">
        <f t="shared" si="4"/>
        <v/>
      </c>
      <c r="D32" t="str">
        <f ca="1">IFERROR(INDEX(_xludf.SORTBY(_xlfn.UNIQUE(_xlfn._xlws.FILTER(Matriz!$E$2:$E$91,Matriz!$E$2:$E$91&lt;&gt;"")),COUNTIF(Matriz!$E$2:$E$91,_xlfn.UNIQUE(_xlfn._xlws.FILTER(Matriz!$E$2:$E$91,Matriz!$E$2:$E$91&lt;&gt;""))),-1),8),"")</f>
        <v/>
      </c>
      <c r="E32" t="str">
        <f ca="1">IF(D32="","",COUNTIF(Matriz!$E$2:$E$91,D32))</f>
        <v/>
      </c>
      <c r="P32" t="str">
        <f>IFERROR(TRIM(MID(SUBSTITUTE(INDEX(Matriz!$D$2:$D$91,INT((ROWS($P$2:P32)-1)/10)+1),";",REPT(" ",160)),MOD(ROWS($P$2:P32)-1,10)*160+1,160)),"")</f>
        <v/>
      </c>
      <c r="R32" t="str">
        <f ca="1">IFERROR(INDEX(_xludf.SORTBY(_xlfn._xlws.FILTER($A$25:$A$43,$A$25:$A$43&lt;&gt;""),_xlfn._xlws.FILTER($B$25:$B$43,$A$25:$A$43&lt;&gt;""),-1),8),"")</f>
        <v/>
      </c>
      <c r="S32" t="str">
        <f t="shared" ca="1" si="5"/>
        <v/>
      </c>
    </row>
    <row r="33" spans="1:19">
      <c r="A33" t="str">
        <f>IFERROR(INDEX(_xlfn.UNIQUE(_xlfn._xlws.FILTER($P$2:$P$1001,$P$2:$P$1001&lt;&gt;"")),ROWS($A$25:A33)),"")</f>
        <v/>
      </c>
      <c r="B33" t="str">
        <f t="shared" si="4"/>
        <v/>
      </c>
      <c r="D33" t="str">
        <f ca="1">IFERROR(INDEX(_xludf.SORTBY(_xlfn.UNIQUE(_xlfn._xlws.FILTER(Matriz!$E$2:$E$91,Matriz!$E$2:$E$91&lt;&gt;"")),COUNTIF(Matriz!$E$2:$E$91,_xlfn.UNIQUE(_xlfn._xlws.FILTER(Matriz!$E$2:$E$91,Matriz!$E$2:$E$91&lt;&gt;""))),-1),9),"")</f>
        <v/>
      </c>
      <c r="E33" t="str">
        <f ca="1">IF(D33="","",COUNTIF(Matriz!$E$2:$E$91,D33))</f>
        <v/>
      </c>
      <c r="P33" t="str">
        <f>IFERROR(TRIM(MID(SUBSTITUTE(INDEX(Matriz!$D$2:$D$91,INT((ROWS($P$2:P33)-1)/10)+1),";",REPT(" ",160)),MOD(ROWS($P$2:P33)-1,10)*160+1,160)),"")</f>
        <v/>
      </c>
      <c r="R33" t="str">
        <f ca="1">IFERROR(INDEX(_xludf.SORTBY(_xlfn._xlws.FILTER($A$25:$A$43,$A$25:$A$43&lt;&gt;""),_xlfn._xlws.FILTER($B$25:$B$43,$A$25:$A$43&lt;&gt;""),-1),9),"")</f>
        <v/>
      </c>
      <c r="S33" t="str">
        <f t="shared" ca="1" si="5"/>
        <v/>
      </c>
    </row>
    <row r="34" spans="1:19">
      <c r="A34" t="str">
        <f>IFERROR(INDEX(_xlfn.UNIQUE(_xlfn._xlws.FILTER($P$2:$P$1001,$P$2:$P$1001&lt;&gt;"")),ROWS($A$25:A34)),"")</f>
        <v/>
      </c>
      <c r="B34" t="str">
        <f t="shared" si="4"/>
        <v/>
      </c>
      <c r="D34" t="str">
        <f ca="1">IFERROR(INDEX(_xludf.SORTBY(_xlfn.UNIQUE(_xlfn._xlws.FILTER(Matriz!$E$2:$E$91,Matriz!$E$2:$E$91&lt;&gt;"")),COUNTIF(Matriz!$E$2:$E$91,_xlfn.UNIQUE(_xlfn._xlws.FILTER(Matriz!$E$2:$E$91,Matriz!$E$2:$E$91&lt;&gt;""))),-1),10),"")</f>
        <v/>
      </c>
      <c r="E34" t="str">
        <f ca="1">IF(D34="","",COUNTIF(Matriz!$E$2:$E$91,D34))</f>
        <v/>
      </c>
      <c r="P34" t="str">
        <f>IFERROR(TRIM(MID(SUBSTITUTE(INDEX(Matriz!$D$2:$D$91,INT((ROWS($P$2:P34)-1)/10)+1),";",REPT(" ",160)),MOD(ROWS($P$2:P34)-1,10)*160+1,160)),"")</f>
        <v/>
      </c>
      <c r="R34" t="str">
        <f ca="1">IFERROR(INDEX(_xludf.SORTBY(_xlfn._xlws.FILTER($A$25:$A$43,$A$25:$A$43&lt;&gt;""),_xlfn._xlws.FILTER($B$25:$B$43,$A$25:$A$43&lt;&gt;""),-1),10),"")</f>
        <v/>
      </c>
      <c r="S34" t="str">
        <f t="shared" ca="1" si="5"/>
        <v/>
      </c>
    </row>
    <row r="35" spans="1:19">
      <c r="A35" t="str">
        <f>IFERROR(INDEX(_xlfn.UNIQUE(_xlfn._xlws.FILTER($P$2:$P$1001,$P$2:$P$1001&lt;&gt;"")),ROWS($A$25:A35)),"")</f>
        <v/>
      </c>
      <c r="B35" t="str">
        <f t="shared" si="4"/>
        <v/>
      </c>
      <c r="D35" t="str">
        <f ca="1">IFERROR(INDEX(_xludf.SORTBY(_xlfn.UNIQUE(_xlfn._xlws.FILTER(Matriz!$E$2:$E$91,Matriz!$E$2:$E$91&lt;&gt;"")),COUNTIF(Matriz!$E$2:$E$91,_xlfn.UNIQUE(_xlfn._xlws.FILTER(Matriz!$E$2:$E$91,Matriz!$E$2:$E$91&lt;&gt;""))),-1),11),"")</f>
        <v/>
      </c>
      <c r="E35" t="str">
        <f ca="1">IF(D35="","",COUNTIF(Matriz!$E$2:$E$91,D35))</f>
        <v/>
      </c>
      <c r="P35" t="str">
        <f>IFERROR(TRIM(MID(SUBSTITUTE(INDEX(Matriz!$D$2:$D$91,INT((ROWS($P$2:P35)-1)/10)+1),";",REPT(" ",160)),MOD(ROWS($P$2:P35)-1,10)*160+1,160)),"")</f>
        <v/>
      </c>
      <c r="R35" t="str">
        <f ca="1">IFERROR(INDEX(_xludf.SORTBY(_xlfn._xlws.FILTER($A$25:$A$43,$A$25:$A$43&lt;&gt;""),_xlfn._xlws.FILTER($B$25:$B$43,$A$25:$A$43&lt;&gt;""),-1),11),"")</f>
        <v/>
      </c>
      <c r="S35" t="str">
        <f t="shared" ca="1" si="5"/>
        <v/>
      </c>
    </row>
    <row r="36" spans="1:19">
      <c r="A36" t="str">
        <f>IFERROR(INDEX(_xlfn.UNIQUE(_xlfn._xlws.FILTER($P$2:$P$1001,$P$2:$P$1001&lt;&gt;"")),ROWS($A$25:A36)),"")</f>
        <v/>
      </c>
      <c r="B36" t="str">
        <f t="shared" si="4"/>
        <v/>
      </c>
      <c r="D36" t="str">
        <f ca="1">IFERROR(INDEX(_xludf.SORTBY(_xlfn.UNIQUE(_xlfn._xlws.FILTER(Matriz!$E$2:$E$91,Matriz!$E$2:$E$91&lt;&gt;"")),COUNTIF(Matriz!$E$2:$E$91,_xlfn.UNIQUE(_xlfn._xlws.FILTER(Matriz!$E$2:$E$91,Matriz!$E$2:$E$91&lt;&gt;""))),-1),12),"")</f>
        <v/>
      </c>
      <c r="E36" t="str">
        <f ca="1">IF(D36="","",COUNTIF(Matriz!$E$2:$E$91,D36))</f>
        <v/>
      </c>
      <c r="P36" t="str">
        <f>IFERROR(TRIM(MID(SUBSTITUTE(INDEX(Matriz!$D$2:$D$91,INT((ROWS($P$2:P36)-1)/10)+1),";",REPT(" ",160)),MOD(ROWS($P$2:P36)-1,10)*160+1,160)),"")</f>
        <v/>
      </c>
      <c r="R36" t="str">
        <f ca="1">IFERROR(INDEX(_xludf.SORTBY(_xlfn._xlws.FILTER($A$25:$A$43,$A$25:$A$43&lt;&gt;""),_xlfn._xlws.FILTER($B$25:$B$43,$A$25:$A$43&lt;&gt;""),-1),12),"")</f>
        <v/>
      </c>
      <c r="S36" t="str">
        <f t="shared" ca="1" si="5"/>
        <v/>
      </c>
    </row>
    <row r="37" spans="1:19">
      <c r="A37" t="str">
        <f>IFERROR(INDEX(_xlfn.UNIQUE(_xlfn._xlws.FILTER($P$2:$P$1001,$P$2:$P$1001&lt;&gt;"")),ROWS($A$25:A37)),"")</f>
        <v/>
      </c>
      <c r="B37" t="str">
        <f t="shared" si="4"/>
        <v/>
      </c>
      <c r="D37" t="str">
        <f ca="1">IFERROR(INDEX(_xludf.SORTBY(_xlfn.UNIQUE(_xlfn._xlws.FILTER(Matriz!$E$2:$E$91,Matriz!$E$2:$E$91&lt;&gt;"")),COUNTIF(Matriz!$E$2:$E$91,_xlfn.UNIQUE(_xlfn._xlws.FILTER(Matriz!$E$2:$E$91,Matriz!$E$2:$E$91&lt;&gt;""))),-1),13),"")</f>
        <v/>
      </c>
      <c r="E37" t="str">
        <f ca="1">IF(D37="","",COUNTIF(Matriz!$E$2:$E$91,D37))</f>
        <v/>
      </c>
      <c r="P37" t="str">
        <f>IFERROR(TRIM(MID(SUBSTITUTE(INDEX(Matriz!$D$2:$D$91,INT((ROWS($P$2:P37)-1)/10)+1),";",REPT(" ",160)),MOD(ROWS($P$2:P37)-1,10)*160+1,160)),"")</f>
        <v/>
      </c>
      <c r="R37" t="str">
        <f ca="1">IFERROR(INDEX(_xludf.SORTBY(_xlfn._xlws.FILTER($A$25:$A$43,$A$25:$A$43&lt;&gt;""),_xlfn._xlws.FILTER($B$25:$B$43,$A$25:$A$43&lt;&gt;""),-1),13),"")</f>
        <v/>
      </c>
      <c r="S37" t="str">
        <f t="shared" ca="1" si="5"/>
        <v/>
      </c>
    </row>
    <row r="38" spans="1:19">
      <c r="A38" t="str">
        <f>IFERROR(INDEX(_xlfn.UNIQUE(_xlfn._xlws.FILTER($P$2:$P$1001,$P$2:$P$1001&lt;&gt;"")),ROWS($A$25:A38)),"")</f>
        <v/>
      </c>
      <c r="B38" t="str">
        <f t="shared" si="4"/>
        <v/>
      </c>
      <c r="D38" t="str">
        <f ca="1">IFERROR(INDEX(_xludf.SORTBY(_xlfn.UNIQUE(_xlfn._xlws.FILTER(Matriz!$E$2:$E$91,Matriz!$E$2:$E$91&lt;&gt;"")),COUNTIF(Matriz!$E$2:$E$91,_xlfn.UNIQUE(_xlfn._xlws.FILTER(Matriz!$E$2:$E$91,Matriz!$E$2:$E$91&lt;&gt;""))),-1),14),"")</f>
        <v/>
      </c>
      <c r="E38" t="str">
        <f ca="1">IF(D38="","",COUNTIF(Matriz!$E$2:$E$91,D38))</f>
        <v/>
      </c>
      <c r="P38" t="str">
        <f>IFERROR(TRIM(MID(SUBSTITUTE(INDEX(Matriz!$D$2:$D$91,INT((ROWS($P$2:P38)-1)/10)+1),";",REPT(" ",160)),MOD(ROWS($P$2:P38)-1,10)*160+1,160)),"")</f>
        <v/>
      </c>
      <c r="R38" t="str">
        <f ca="1">IFERROR(INDEX(_xludf.SORTBY(_xlfn._xlws.FILTER($A$25:$A$43,$A$25:$A$43&lt;&gt;""),_xlfn._xlws.FILTER($B$25:$B$43,$A$25:$A$43&lt;&gt;""),-1),14),"")</f>
        <v/>
      </c>
      <c r="S38" t="str">
        <f t="shared" ca="1" si="5"/>
        <v/>
      </c>
    </row>
    <row r="39" spans="1:19">
      <c r="A39" t="str">
        <f>IFERROR(INDEX(_xlfn.UNIQUE(_xlfn._xlws.FILTER($P$2:$P$1001,$P$2:$P$1001&lt;&gt;"")),ROWS($A$25:A39)),"")</f>
        <v/>
      </c>
      <c r="B39" t="str">
        <f t="shared" si="4"/>
        <v/>
      </c>
      <c r="D39" t="str">
        <f ca="1">IFERROR(INDEX(_xludf.SORTBY(_xlfn.UNIQUE(_xlfn._xlws.FILTER(Matriz!$E$2:$E$91,Matriz!$E$2:$E$91&lt;&gt;"")),COUNTIF(Matriz!$E$2:$E$91,_xlfn.UNIQUE(_xlfn._xlws.FILTER(Matriz!$E$2:$E$91,Matriz!$E$2:$E$91&lt;&gt;""))),-1),15),"")</f>
        <v/>
      </c>
      <c r="E39" t="str">
        <f ca="1">IF(D39="","",COUNTIF(Matriz!$E$2:$E$91,D39))</f>
        <v/>
      </c>
      <c r="P39" t="str">
        <f>IFERROR(TRIM(MID(SUBSTITUTE(INDEX(Matriz!$D$2:$D$91,INT((ROWS($P$2:P39)-1)/10)+1),";",REPT(" ",160)),MOD(ROWS($P$2:P39)-1,10)*160+1,160)),"")</f>
        <v/>
      </c>
      <c r="R39" t="str">
        <f ca="1">IFERROR(INDEX(_xludf.SORTBY(_xlfn._xlws.FILTER($A$25:$A$43,$A$25:$A$43&lt;&gt;""),_xlfn._xlws.FILTER($B$25:$B$43,$A$25:$A$43&lt;&gt;""),-1),15),"")</f>
        <v/>
      </c>
      <c r="S39" t="str">
        <f t="shared" ca="1" si="5"/>
        <v/>
      </c>
    </row>
    <row r="40" spans="1:19">
      <c r="A40" t="str">
        <f>IFERROR(INDEX(_xlfn.UNIQUE(_xlfn._xlws.FILTER($P$2:$P$1001,$P$2:$P$1001&lt;&gt;"")),ROWS($A$25:A40)),"")</f>
        <v/>
      </c>
      <c r="B40" t="str">
        <f t="shared" si="4"/>
        <v/>
      </c>
      <c r="D40" t="str">
        <f ca="1">IFERROR(INDEX(_xludf.SORTBY(_xlfn.UNIQUE(_xlfn._xlws.FILTER(Matriz!$E$2:$E$91,Matriz!$E$2:$E$91&lt;&gt;"")),COUNTIF(Matriz!$E$2:$E$91,_xlfn.UNIQUE(_xlfn._xlws.FILTER(Matriz!$E$2:$E$91,Matriz!$E$2:$E$91&lt;&gt;""))),-1),16),"")</f>
        <v/>
      </c>
      <c r="E40" t="str">
        <f ca="1">IF(D40="","",COUNTIF(Matriz!$E$2:$E$91,D40))</f>
        <v/>
      </c>
      <c r="P40" t="str">
        <f>IFERROR(TRIM(MID(SUBSTITUTE(INDEX(Matriz!$D$2:$D$91,INT((ROWS($P$2:P40)-1)/10)+1),";",REPT(" ",160)),MOD(ROWS($P$2:P40)-1,10)*160+1,160)),"")</f>
        <v/>
      </c>
      <c r="R40" t="str">
        <f ca="1">IFERROR(INDEX(_xludf.SORTBY(_xlfn._xlws.FILTER($A$25:$A$43,$A$25:$A$43&lt;&gt;""),_xlfn._xlws.FILTER($B$25:$B$43,$A$25:$A$43&lt;&gt;""),-1),16),"")</f>
        <v/>
      </c>
      <c r="S40" t="str">
        <f t="shared" ca="1" si="5"/>
        <v/>
      </c>
    </row>
    <row r="41" spans="1:19">
      <c r="A41" t="str">
        <f>IFERROR(INDEX(_xlfn.UNIQUE(_xlfn._xlws.FILTER($P$2:$P$1001,$P$2:$P$1001&lt;&gt;"")),ROWS($A$25:A41)),"")</f>
        <v/>
      </c>
      <c r="B41" t="str">
        <f t="shared" si="4"/>
        <v/>
      </c>
      <c r="D41" t="str">
        <f ca="1">IFERROR(INDEX(_xludf.SORTBY(_xlfn.UNIQUE(_xlfn._xlws.FILTER(Matriz!$E$2:$E$91,Matriz!$E$2:$E$91&lt;&gt;"")),COUNTIF(Matriz!$E$2:$E$91,_xlfn.UNIQUE(_xlfn._xlws.FILTER(Matriz!$E$2:$E$91,Matriz!$E$2:$E$91&lt;&gt;""))),-1),17),"")</f>
        <v/>
      </c>
      <c r="E41" t="str">
        <f ca="1">IF(D41="","",COUNTIF(Matriz!$E$2:$E$91,D41))</f>
        <v/>
      </c>
      <c r="P41" t="str">
        <f>IFERROR(TRIM(MID(SUBSTITUTE(INDEX(Matriz!$D$2:$D$91,INT((ROWS($P$2:P41)-1)/10)+1),";",REPT(" ",160)),MOD(ROWS($P$2:P41)-1,10)*160+1,160)),"")</f>
        <v/>
      </c>
      <c r="R41" t="str">
        <f ca="1">IFERROR(INDEX(_xludf.SORTBY(_xlfn._xlws.FILTER($A$25:$A$43,$A$25:$A$43&lt;&gt;""),_xlfn._xlws.FILTER($B$25:$B$43,$A$25:$A$43&lt;&gt;""),-1),17),"")</f>
        <v/>
      </c>
      <c r="S41" t="str">
        <f t="shared" ca="1" si="5"/>
        <v/>
      </c>
    </row>
    <row r="42" spans="1:19">
      <c r="A42" t="str">
        <f>IFERROR(INDEX(_xlfn.UNIQUE(_xlfn._xlws.FILTER($P$2:$P$1001,$P$2:$P$1001&lt;&gt;"")),ROWS($A$25:A42)),"")</f>
        <v/>
      </c>
      <c r="B42" t="str">
        <f t="shared" si="4"/>
        <v/>
      </c>
      <c r="D42" t="str">
        <f ca="1">IFERROR(INDEX(_xludf.SORTBY(_xlfn.UNIQUE(_xlfn._xlws.FILTER(Matriz!$E$2:$E$91,Matriz!$E$2:$E$91&lt;&gt;"")),COUNTIF(Matriz!$E$2:$E$91,_xlfn.UNIQUE(_xlfn._xlws.FILTER(Matriz!$E$2:$E$91,Matriz!$E$2:$E$91&lt;&gt;""))),-1),18),"")</f>
        <v/>
      </c>
      <c r="E42" t="str">
        <f ca="1">IF(D42="","",COUNTIF(Matriz!$E$2:$E$91,D42))</f>
        <v/>
      </c>
      <c r="P42" t="str">
        <f>IFERROR(TRIM(MID(SUBSTITUTE(INDEX(Matriz!$D$2:$D$91,INT((ROWS($P$2:P42)-1)/10)+1),";",REPT(" ",160)),MOD(ROWS($P$2:P42)-1,10)*160+1,160)),"")</f>
        <v/>
      </c>
      <c r="R42" t="str">
        <f ca="1">IFERROR(INDEX(_xludf.SORTBY(_xlfn._xlws.FILTER($A$25:$A$43,$A$25:$A$43&lt;&gt;""),_xlfn._xlws.FILTER($B$25:$B$43,$A$25:$A$43&lt;&gt;""),-1),18),"")</f>
        <v/>
      </c>
      <c r="S42" t="str">
        <f t="shared" ca="1" si="5"/>
        <v/>
      </c>
    </row>
    <row r="43" spans="1:19">
      <c r="A43" t="str">
        <f>IFERROR(INDEX(_xlfn.UNIQUE(_xlfn._xlws.FILTER($P$2:$P$1001,$P$2:$P$1001&lt;&gt;"")),ROWS($A$25:A43)),"")</f>
        <v/>
      </c>
      <c r="B43" t="str">
        <f t="shared" si="4"/>
        <v/>
      </c>
      <c r="D43" t="str">
        <f ca="1">IFERROR(INDEX(_xludf.SORTBY(_xlfn.UNIQUE(_xlfn._xlws.FILTER(Matriz!$E$2:$E$91,Matriz!$E$2:$E$91&lt;&gt;"")),COUNTIF(Matriz!$E$2:$E$91,_xlfn.UNIQUE(_xlfn._xlws.FILTER(Matriz!$E$2:$E$91,Matriz!$E$2:$E$91&lt;&gt;""))),-1),19),"")</f>
        <v/>
      </c>
      <c r="E43" t="str">
        <f ca="1">IF(D43="","",COUNTIF(Matriz!$E$2:$E$91,D43))</f>
        <v/>
      </c>
      <c r="P43" t="str">
        <f>IFERROR(TRIM(MID(SUBSTITUTE(INDEX(Matriz!$D$2:$D$91,INT((ROWS($P$2:P43)-1)/10)+1),";",REPT(" ",160)),MOD(ROWS($P$2:P43)-1,10)*160+1,160)),"")</f>
        <v/>
      </c>
      <c r="R43" t="str">
        <f ca="1">IFERROR(INDEX(_xludf.SORTBY(_xlfn._xlws.FILTER($A$25:$A$43,$A$25:$A$43&lt;&gt;""),_xlfn._xlws.FILTER($B$25:$B$43,$A$25:$A$43&lt;&gt;""),-1),19),"")</f>
        <v/>
      </c>
      <c r="S43" t="str">
        <f t="shared" ca="1" si="5"/>
        <v/>
      </c>
    </row>
    <row r="44" spans="1:19">
      <c r="P44" t="str">
        <f>IFERROR(TRIM(MID(SUBSTITUTE(INDEX(Matriz!$D$2:$D$91,INT((ROWS($P$2:P44)-1)/10)+1),";",REPT(" ",160)),MOD(ROWS($P$2:P44)-1,10)*160+1,160)),"")</f>
        <v/>
      </c>
    </row>
    <row r="45" spans="1:19">
      <c r="P45" t="str">
        <f>IFERROR(TRIM(MID(SUBSTITUTE(INDEX(Matriz!$D$2:$D$91,INT((ROWS($P$2:P45)-1)/10)+1),";",REPT(" ",160)),MOD(ROWS($P$2:P45)-1,10)*160+1,160)),"")</f>
        <v/>
      </c>
    </row>
    <row r="46" spans="1:19">
      <c r="P46" t="str">
        <f>IFERROR(TRIM(MID(SUBSTITUTE(INDEX(Matriz!$D$2:$D$91,INT((ROWS($P$2:P46)-1)/10)+1),";",REPT(" ",160)),MOD(ROWS($P$2:P46)-1,10)*160+1,160)),"")</f>
        <v/>
      </c>
    </row>
    <row r="47" spans="1:19">
      <c r="P47" t="str">
        <f>IFERROR(TRIM(MID(SUBSTITUTE(INDEX(Matriz!$D$2:$D$91,INT((ROWS($P$2:P47)-1)/10)+1),";",REPT(" ",160)),MOD(ROWS($P$2:P47)-1,10)*160+1,160)),"")</f>
        <v/>
      </c>
    </row>
    <row r="48" spans="1:19">
      <c r="P48" t="str">
        <f>IFERROR(TRIM(MID(SUBSTITUTE(INDEX(Matriz!$D$2:$D$91,INT((ROWS($P$2:P48)-1)/10)+1),";",REPT(" ",160)),MOD(ROWS($P$2:P48)-1,10)*160+1,160)),"")</f>
        <v/>
      </c>
    </row>
    <row r="49" spans="16:16">
      <c r="P49" t="str">
        <f>IFERROR(TRIM(MID(SUBSTITUTE(INDEX(Matriz!$D$2:$D$91,INT((ROWS($P$2:P49)-1)/10)+1),";",REPT(" ",160)),MOD(ROWS($P$2:P49)-1,10)*160+1,160)),"")</f>
        <v/>
      </c>
    </row>
    <row r="50" spans="16:16">
      <c r="P50" t="str">
        <f>IFERROR(TRIM(MID(SUBSTITUTE(INDEX(Matriz!$D$2:$D$91,INT((ROWS($P$2:P50)-1)/10)+1),";",REPT(" ",160)),MOD(ROWS($P$2:P50)-1,10)*160+1,160)),"")</f>
        <v/>
      </c>
    </row>
    <row r="51" spans="16:16">
      <c r="P51" t="str">
        <f>IFERROR(TRIM(MID(SUBSTITUTE(INDEX(Matriz!$D$2:$D$91,INT((ROWS($P$2:P51)-1)/10)+1),";",REPT(" ",160)),MOD(ROWS($P$2:P51)-1,10)*160+1,160)),"")</f>
        <v/>
      </c>
    </row>
    <row r="52" spans="16:16">
      <c r="P52" t="str">
        <f>IFERROR(TRIM(MID(SUBSTITUTE(INDEX(Matriz!$D$2:$D$91,INT((ROWS($P$2:P52)-1)/10)+1),";",REPT(" ",160)),MOD(ROWS($P$2:P52)-1,10)*160+1,160)),"")</f>
        <v/>
      </c>
    </row>
    <row r="53" spans="16:16">
      <c r="P53" t="str">
        <f>IFERROR(TRIM(MID(SUBSTITUTE(INDEX(Matriz!$D$2:$D$91,INT((ROWS($P$2:P53)-1)/10)+1),";",REPT(" ",160)),MOD(ROWS($P$2:P53)-1,10)*160+1,160)),"")</f>
        <v/>
      </c>
    </row>
    <row r="54" spans="16:16">
      <c r="P54" t="str">
        <f>IFERROR(TRIM(MID(SUBSTITUTE(INDEX(Matriz!$D$2:$D$91,INT((ROWS($P$2:P54)-1)/10)+1),";",REPT(" ",160)),MOD(ROWS($P$2:P54)-1,10)*160+1,160)),"")</f>
        <v/>
      </c>
    </row>
    <row r="55" spans="16:16">
      <c r="P55" t="str">
        <f>IFERROR(TRIM(MID(SUBSTITUTE(INDEX(Matriz!$D$2:$D$91,INT((ROWS($P$2:P55)-1)/10)+1),";",REPT(" ",160)),MOD(ROWS($P$2:P55)-1,10)*160+1,160)),"")</f>
        <v/>
      </c>
    </row>
    <row r="56" spans="16:16">
      <c r="P56" t="str">
        <f>IFERROR(TRIM(MID(SUBSTITUTE(INDEX(Matriz!$D$2:$D$91,INT((ROWS($P$2:P56)-1)/10)+1),";",REPT(" ",160)),MOD(ROWS($P$2:P56)-1,10)*160+1,160)),"")</f>
        <v/>
      </c>
    </row>
    <row r="57" spans="16:16">
      <c r="P57" t="str">
        <f>IFERROR(TRIM(MID(SUBSTITUTE(INDEX(Matriz!$D$2:$D$91,INT((ROWS($P$2:P57)-1)/10)+1),";",REPT(" ",160)),MOD(ROWS($P$2:P57)-1,10)*160+1,160)),"")</f>
        <v/>
      </c>
    </row>
    <row r="58" spans="16:16">
      <c r="P58" t="str">
        <f>IFERROR(TRIM(MID(SUBSTITUTE(INDEX(Matriz!$D$2:$D$91,INT((ROWS($P$2:P58)-1)/10)+1),";",REPT(" ",160)),MOD(ROWS($P$2:P58)-1,10)*160+1,160)),"")</f>
        <v/>
      </c>
    </row>
    <row r="59" spans="16:16">
      <c r="P59" t="str">
        <f>IFERROR(TRIM(MID(SUBSTITUTE(INDEX(Matriz!$D$2:$D$91,INT((ROWS($P$2:P59)-1)/10)+1),";",REPT(" ",160)),MOD(ROWS($P$2:P59)-1,10)*160+1,160)),"")</f>
        <v/>
      </c>
    </row>
    <row r="60" spans="16:16">
      <c r="P60" t="str">
        <f>IFERROR(TRIM(MID(SUBSTITUTE(INDEX(Matriz!$D$2:$D$91,INT((ROWS($P$2:P60)-1)/10)+1),";",REPT(" ",160)),MOD(ROWS($P$2:P60)-1,10)*160+1,160)),"")</f>
        <v/>
      </c>
    </row>
    <row r="61" spans="16:16">
      <c r="P61" t="str">
        <f>IFERROR(TRIM(MID(SUBSTITUTE(INDEX(Matriz!$D$2:$D$91,INT((ROWS($P$2:P61)-1)/10)+1),";",REPT(" ",160)),MOD(ROWS($P$2:P61)-1,10)*160+1,160)),"")</f>
        <v/>
      </c>
    </row>
    <row r="62" spans="16:16">
      <c r="P62" t="str">
        <f>IFERROR(TRIM(MID(SUBSTITUTE(INDEX(Matriz!$D$2:$D$91,INT((ROWS($P$2:P62)-1)/10)+1),";",REPT(" ",160)),MOD(ROWS($P$2:P62)-1,10)*160+1,160)),"")</f>
        <v/>
      </c>
    </row>
    <row r="63" spans="16:16">
      <c r="P63" t="str">
        <f>IFERROR(TRIM(MID(SUBSTITUTE(INDEX(Matriz!$D$2:$D$91,INT((ROWS($P$2:P63)-1)/10)+1),";",REPT(" ",160)),MOD(ROWS($P$2:P63)-1,10)*160+1,160)),"")</f>
        <v/>
      </c>
    </row>
    <row r="64" spans="16:16">
      <c r="P64" t="str">
        <f>IFERROR(TRIM(MID(SUBSTITUTE(INDEX(Matriz!$D$2:$D$91,INT((ROWS($P$2:P64)-1)/10)+1),";",REPT(" ",160)),MOD(ROWS($P$2:P64)-1,10)*160+1,160)),"")</f>
        <v/>
      </c>
    </row>
    <row r="65" spans="16:16">
      <c r="P65" t="str">
        <f>IFERROR(TRIM(MID(SUBSTITUTE(INDEX(Matriz!$D$2:$D$91,INT((ROWS($P$2:P65)-1)/10)+1),";",REPT(" ",160)),MOD(ROWS($P$2:P65)-1,10)*160+1,160)),"")</f>
        <v/>
      </c>
    </row>
    <row r="66" spans="16:16">
      <c r="P66" t="str">
        <f>IFERROR(TRIM(MID(SUBSTITUTE(INDEX(Matriz!$D$2:$D$91,INT((ROWS($P$2:P66)-1)/10)+1),";",REPT(" ",160)),MOD(ROWS($P$2:P66)-1,10)*160+1,160)),"")</f>
        <v/>
      </c>
    </row>
    <row r="67" spans="16:16">
      <c r="P67" t="str">
        <f>IFERROR(TRIM(MID(SUBSTITUTE(INDEX(Matriz!$D$2:$D$91,INT((ROWS($P$2:P67)-1)/10)+1),";",REPT(" ",160)),MOD(ROWS($P$2:P67)-1,10)*160+1,160)),"")</f>
        <v/>
      </c>
    </row>
    <row r="68" spans="16:16">
      <c r="P68" t="str">
        <f>IFERROR(TRIM(MID(SUBSTITUTE(INDEX(Matriz!$D$2:$D$91,INT((ROWS($P$2:P68)-1)/10)+1),";",REPT(" ",160)),MOD(ROWS($P$2:P68)-1,10)*160+1,160)),"")</f>
        <v/>
      </c>
    </row>
    <row r="69" spans="16:16">
      <c r="P69" t="str">
        <f>IFERROR(TRIM(MID(SUBSTITUTE(INDEX(Matriz!$D$2:$D$91,INT((ROWS($P$2:P69)-1)/10)+1),";",REPT(" ",160)),MOD(ROWS($P$2:P69)-1,10)*160+1,160)),"")</f>
        <v/>
      </c>
    </row>
    <row r="70" spans="16:16">
      <c r="P70" t="str">
        <f>IFERROR(TRIM(MID(SUBSTITUTE(INDEX(Matriz!$D$2:$D$91,INT((ROWS($P$2:P70)-1)/10)+1),";",REPT(" ",160)),MOD(ROWS($P$2:P70)-1,10)*160+1,160)),"")</f>
        <v/>
      </c>
    </row>
    <row r="71" spans="16:16">
      <c r="P71" t="str">
        <f>IFERROR(TRIM(MID(SUBSTITUTE(INDEX(Matriz!$D$2:$D$91,INT((ROWS($P$2:P71)-1)/10)+1),";",REPT(" ",160)),MOD(ROWS($P$2:P71)-1,10)*160+1,160)),"")</f>
        <v/>
      </c>
    </row>
    <row r="72" spans="16:16">
      <c r="P72" t="str">
        <f>IFERROR(TRIM(MID(SUBSTITUTE(INDEX(Matriz!$D$2:$D$91,INT((ROWS($P$2:P72)-1)/10)+1),";",REPT(" ",160)),MOD(ROWS($P$2:P72)-1,10)*160+1,160)),"")</f>
        <v/>
      </c>
    </row>
    <row r="73" spans="16:16">
      <c r="P73" t="str">
        <f>IFERROR(TRIM(MID(SUBSTITUTE(INDEX(Matriz!$D$2:$D$91,INT((ROWS($P$2:P73)-1)/10)+1),";",REPT(" ",160)),MOD(ROWS($P$2:P73)-1,10)*160+1,160)),"")</f>
        <v/>
      </c>
    </row>
    <row r="74" spans="16:16">
      <c r="P74" t="str">
        <f>IFERROR(TRIM(MID(SUBSTITUTE(INDEX(Matriz!$D$2:$D$91,INT((ROWS($P$2:P74)-1)/10)+1),";",REPT(" ",160)),MOD(ROWS($P$2:P74)-1,10)*160+1,160)),"")</f>
        <v/>
      </c>
    </row>
    <row r="75" spans="16:16">
      <c r="P75" t="str">
        <f>IFERROR(TRIM(MID(SUBSTITUTE(INDEX(Matriz!$D$2:$D$91,INT((ROWS($P$2:P75)-1)/10)+1),";",REPT(" ",160)),MOD(ROWS($P$2:P75)-1,10)*160+1,160)),"")</f>
        <v/>
      </c>
    </row>
    <row r="76" spans="16:16">
      <c r="P76" t="str">
        <f>IFERROR(TRIM(MID(SUBSTITUTE(INDEX(Matriz!$D$2:$D$91,INT((ROWS($P$2:P76)-1)/10)+1),";",REPT(" ",160)),MOD(ROWS($P$2:P76)-1,10)*160+1,160)),"")</f>
        <v/>
      </c>
    </row>
    <row r="77" spans="16:16">
      <c r="P77" t="str">
        <f>IFERROR(TRIM(MID(SUBSTITUTE(INDEX(Matriz!$D$2:$D$91,INT((ROWS($P$2:P77)-1)/10)+1),";",REPT(" ",160)),MOD(ROWS($P$2:P77)-1,10)*160+1,160)),"")</f>
        <v/>
      </c>
    </row>
    <row r="78" spans="16:16">
      <c r="P78" t="str">
        <f>IFERROR(TRIM(MID(SUBSTITUTE(INDEX(Matriz!$D$2:$D$91,INT((ROWS($P$2:P78)-1)/10)+1),";",REPT(" ",160)),MOD(ROWS($P$2:P78)-1,10)*160+1,160)),"")</f>
        <v/>
      </c>
    </row>
    <row r="79" spans="16:16">
      <c r="P79" t="str">
        <f>IFERROR(TRIM(MID(SUBSTITUTE(INDEX(Matriz!$D$2:$D$91,INT((ROWS($P$2:P79)-1)/10)+1),";",REPT(" ",160)),MOD(ROWS($P$2:P79)-1,10)*160+1,160)),"")</f>
        <v/>
      </c>
    </row>
    <row r="80" spans="16:16">
      <c r="P80" t="str">
        <f>IFERROR(TRIM(MID(SUBSTITUTE(INDEX(Matriz!$D$2:$D$91,INT((ROWS($P$2:P80)-1)/10)+1),";",REPT(" ",160)),MOD(ROWS($P$2:P80)-1,10)*160+1,160)),"")</f>
        <v/>
      </c>
    </row>
    <row r="81" spans="16:16">
      <c r="P81" t="str">
        <f>IFERROR(TRIM(MID(SUBSTITUTE(INDEX(Matriz!$D$2:$D$91,INT((ROWS($P$2:P81)-1)/10)+1),";",REPT(" ",160)),MOD(ROWS($P$2:P81)-1,10)*160+1,160)),"")</f>
        <v/>
      </c>
    </row>
    <row r="82" spans="16:16">
      <c r="P82" t="str">
        <f>IFERROR(TRIM(MID(SUBSTITUTE(INDEX(Matriz!$D$2:$D$91,INT((ROWS($P$2:P82)-1)/10)+1),";",REPT(" ",160)),MOD(ROWS($P$2:P82)-1,10)*160+1,160)),"")</f>
        <v/>
      </c>
    </row>
    <row r="83" spans="16:16">
      <c r="P83" t="str">
        <f>IFERROR(TRIM(MID(SUBSTITUTE(INDEX(Matriz!$D$2:$D$91,INT((ROWS($P$2:P83)-1)/10)+1),";",REPT(" ",160)),MOD(ROWS($P$2:P83)-1,10)*160+1,160)),"")</f>
        <v/>
      </c>
    </row>
    <row r="84" spans="16:16">
      <c r="P84" t="str">
        <f>IFERROR(TRIM(MID(SUBSTITUTE(INDEX(Matriz!$D$2:$D$91,INT((ROWS($P$2:P84)-1)/10)+1),";",REPT(" ",160)),MOD(ROWS($P$2:P84)-1,10)*160+1,160)),"")</f>
        <v/>
      </c>
    </row>
    <row r="85" spans="16:16">
      <c r="P85" t="str">
        <f>IFERROR(TRIM(MID(SUBSTITUTE(INDEX(Matriz!$D$2:$D$91,INT((ROWS($P$2:P85)-1)/10)+1),";",REPT(" ",160)),MOD(ROWS($P$2:P85)-1,10)*160+1,160)),"")</f>
        <v/>
      </c>
    </row>
    <row r="86" spans="16:16">
      <c r="P86" t="str">
        <f>IFERROR(TRIM(MID(SUBSTITUTE(INDEX(Matriz!$D$2:$D$91,INT((ROWS($P$2:P86)-1)/10)+1),";",REPT(" ",160)),MOD(ROWS($P$2:P86)-1,10)*160+1,160)),"")</f>
        <v/>
      </c>
    </row>
    <row r="87" spans="16:16">
      <c r="P87" t="str">
        <f>IFERROR(TRIM(MID(SUBSTITUTE(INDEX(Matriz!$D$2:$D$91,INT((ROWS($P$2:P87)-1)/10)+1),";",REPT(" ",160)),MOD(ROWS($P$2:P87)-1,10)*160+1,160)),"")</f>
        <v/>
      </c>
    </row>
    <row r="88" spans="16:16">
      <c r="P88" t="str">
        <f>IFERROR(TRIM(MID(SUBSTITUTE(INDEX(Matriz!$D$2:$D$91,INT((ROWS($P$2:P88)-1)/10)+1),";",REPT(" ",160)),MOD(ROWS($P$2:P88)-1,10)*160+1,160)),"")</f>
        <v/>
      </c>
    </row>
    <row r="89" spans="16:16">
      <c r="P89" t="str">
        <f>IFERROR(TRIM(MID(SUBSTITUTE(INDEX(Matriz!$D$2:$D$91,INT((ROWS($P$2:P89)-1)/10)+1),";",REPT(" ",160)),MOD(ROWS($P$2:P89)-1,10)*160+1,160)),"")</f>
        <v/>
      </c>
    </row>
    <row r="90" spans="16:16">
      <c r="P90" t="str">
        <f>IFERROR(TRIM(MID(SUBSTITUTE(INDEX(Matriz!$D$2:$D$91,INT((ROWS($P$2:P90)-1)/10)+1),";",REPT(" ",160)),MOD(ROWS($P$2:P90)-1,10)*160+1,160)),"")</f>
        <v/>
      </c>
    </row>
    <row r="91" spans="16:16">
      <c r="P91" t="str">
        <f>IFERROR(TRIM(MID(SUBSTITUTE(INDEX(Matriz!$D$2:$D$91,INT((ROWS($P$2:P91)-1)/10)+1),";",REPT(" ",160)),MOD(ROWS($P$2:P91)-1,10)*160+1,160)),"")</f>
        <v/>
      </c>
    </row>
    <row r="92" spans="16:16">
      <c r="P92" t="str">
        <f>IFERROR(TRIM(MID(SUBSTITUTE(INDEX(Matriz!$D$2:$D$91,INT((ROWS($P$2:P92)-1)/10)+1),";",REPT(" ",160)),MOD(ROWS($P$2:P92)-1,10)*160+1,160)),"")</f>
        <v/>
      </c>
    </row>
    <row r="93" spans="16:16">
      <c r="P93" t="str">
        <f>IFERROR(TRIM(MID(SUBSTITUTE(INDEX(Matriz!$D$2:$D$91,INT((ROWS($P$2:P93)-1)/10)+1),";",REPT(" ",160)),MOD(ROWS($P$2:P93)-1,10)*160+1,160)),"")</f>
        <v/>
      </c>
    </row>
    <row r="94" spans="16:16">
      <c r="P94" t="str">
        <f>IFERROR(TRIM(MID(SUBSTITUTE(INDEX(Matriz!$D$2:$D$91,INT((ROWS($P$2:P94)-1)/10)+1),";",REPT(" ",160)),MOD(ROWS($P$2:P94)-1,10)*160+1,160)),"")</f>
        <v/>
      </c>
    </row>
    <row r="95" spans="16:16">
      <c r="P95" t="str">
        <f>IFERROR(TRIM(MID(SUBSTITUTE(INDEX(Matriz!$D$2:$D$91,INT((ROWS($P$2:P95)-1)/10)+1),";",REPT(" ",160)),MOD(ROWS($P$2:P95)-1,10)*160+1,160)),"")</f>
        <v/>
      </c>
    </row>
    <row r="96" spans="16:16">
      <c r="P96" t="str">
        <f>IFERROR(TRIM(MID(SUBSTITUTE(INDEX(Matriz!$D$2:$D$91,INT((ROWS($P$2:P96)-1)/10)+1),";",REPT(" ",160)),MOD(ROWS($P$2:P96)-1,10)*160+1,160)),"")</f>
        <v/>
      </c>
    </row>
    <row r="97" spans="16:16">
      <c r="P97" t="str">
        <f>IFERROR(TRIM(MID(SUBSTITUTE(INDEX(Matriz!$D$2:$D$91,INT((ROWS($P$2:P97)-1)/10)+1),";",REPT(" ",160)),MOD(ROWS($P$2:P97)-1,10)*160+1,160)),"")</f>
        <v/>
      </c>
    </row>
    <row r="98" spans="16:16">
      <c r="P98" t="str">
        <f>IFERROR(TRIM(MID(SUBSTITUTE(INDEX(Matriz!$D$2:$D$91,INT((ROWS($P$2:P98)-1)/10)+1),";",REPT(" ",160)),MOD(ROWS($P$2:P98)-1,10)*160+1,160)),"")</f>
        <v/>
      </c>
    </row>
    <row r="99" spans="16:16">
      <c r="P99" t="str">
        <f>IFERROR(TRIM(MID(SUBSTITUTE(INDEX(Matriz!$D$2:$D$91,INT((ROWS($P$2:P99)-1)/10)+1),";",REPT(" ",160)),MOD(ROWS($P$2:P99)-1,10)*160+1,160)),"")</f>
        <v/>
      </c>
    </row>
    <row r="100" spans="16:16">
      <c r="P100" t="str">
        <f>IFERROR(TRIM(MID(SUBSTITUTE(INDEX(Matriz!$D$2:$D$91,INT((ROWS($P$2:P100)-1)/10)+1),";",REPT(" ",160)),MOD(ROWS($P$2:P100)-1,10)*160+1,160)),"")</f>
        <v/>
      </c>
    </row>
    <row r="101" spans="16:16">
      <c r="P101" t="str">
        <f>IFERROR(TRIM(MID(SUBSTITUTE(INDEX(Matriz!$D$2:$D$91,INT((ROWS($P$2:P101)-1)/10)+1),";",REPT(" ",160)),MOD(ROWS($P$2:P101)-1,10)*160+1,160)),"")</f>
        <v/>
      </c>
    </row>
    <row r="102" spans="16:16">
      <c r="P102" t="str">
        <f>IFERROR(TRIM(MID(SUBSTITUTE(INDEX(Matriz!$D$2:$D$91,INT((ROWS($P$2:P102)-1)/10)+1),";",REPT(" ",160)),MOD(ROWS($P$2:P102)-1,10)*160+1,160)),"")</f>
        <v/>
      </c>
    </row>
    <row r="103" spans="16:16">
      <c r="P103" t="str">
        <f>IFERROR(TRIM(MID(SUBSTITUTE(INDEX(Matriz!$D$2:$D$91,INT((ROWS($P$2:P103)-1)/10)+1),";",REPT(" ",160)),MOD(ROWS($P$2:P103)-1,10)*160+1,160)),"")</f>
        <v/>
      </c>
    </row>
    <row r="104" spans="16:16">
      <c r="P104" t="str">
        <f>IFERROR(TRIM(MID(SUBSTITUTE(INDEX(Matriz!$D$2:$D$91,INT((ROWS($P$2:P104)-1)/10)+1),";",REPT(" ",160)),MOD(ROWS($P$2:P104)-1,10)*160+1,160)),"")</f>
        <v/>
      </c>
    </row>
    <row r="105" spans="16:16">
      <c r="P105" t="str">
        <f>IFERROR(TRIM(MID(SUBSTITUTE(INDEX(Matriz!$D$2:$D$91,INT((ROWS($P$2:P105)-1)/10)+1),";",REPT(" ",160)),MOD(ROWS($P$2:P105)-1,10)*160+1,160)),"")</f>
        <v/>
      </c>
    </row>
    <row r="106" spans="16:16">
      <c r="P106" t="str">
        <f>IFERROR(TRIM(MID(SUBSTITUTE(INDEX(Matriz!$D$2:$D$91,INT((ROWS($P$2:P106)-1)/10)+1),";",REPT(" ",160)),MOD(ROWS($P$2:P106)-1,10)*160+1,160)),"")</f>
        <v/>
      </c>
    </row>
    <row r="107" spans="16:16">
      <c r="P107" t="str">
        <f>IFERROR(TRIM(MID(SUBSTITUTE(INDEX(Matriz!$D$2:$D$91,INT((ROWS($P$2:P107)-1)/10)+1),";",REPT(" ",160)),MOD(ROWS($P$2:P107)-1,10)*160+1,160)),"")</f>
        <v/>
      </c>
    </row>
    <row r="108" spans="16:16">
      <c r="P108" t="str">
        <f>IFERROR(TRIM(MID(SUBSTITUTE(INDEX(Matriz!$D$2:$D$91,INT((ROWS($P$2:P108)-1)/10)+1),";",REPT(" ",160)),MOD(ROWS($P$2:P108)-1,10)*160+1,160)),"")</f>
        <v/>
      </c>
    </row>
    <row r="109" spans="16:16">
      <c r="P109" t="str">
        <f>IFERROR(TRIM(MID(SUBSTITUTE(INDEX(Matriz!$D$2:$D$91,INT((ROWS($P$2:P109)-1)/10)+1),";",REPT(" ",160)),MOD(ROWS($P$2:P109)-1,10)*160+1,160)),"")</f>
        <v/>
      </c>
    </row>
    <row r="110" spans="16:16">
      <c r="P110" t="str">
        <f>IFERROR(TRIM(MID(SUBSTITUTE(INDEX(Matriz!$D$2:$D$91,INT((ROWS($P$2:P110)-1)/10)+1),";",REPT(" ",160)),MOD(ROWS($P$2:P110)-1,10)*160+1,160)),"")</f>
        <v/>
      </c>
    </row>
    <row r="111" spans="16:16">
      <c r="P111" t="str">
        <f>IFERROR(TRIM(MID(SUBSTITUTE(INDEX(Matriz!$D$2:$D$91,INT((ROWS($P$2:P111)-1)/10)+1),";",REPT(" ",160)),MOD(ROWS($P$2:P111)-1,10)*160+1,160)),"")</f>
        <v/>
      </c>
    </row>
    <row r="112" spans="16:16">
      <c r="P112" t="str">
        <f>IFERROR(TRIM(MID(SUBSTITUTE(INDEX(Matriz!$D$2:$D$91,INT((ROWS($P$2:P112)-1)/10)+1),";",REPT(" ",160)),MOD(ROWS($P$2:P112)-1,10)*160+1,160)),"")</f>
        <v/>
      </c>
    </row>
    <row r="113" spans="16:16">
      <c r="P113" t="str">
        <f>IFERROR(TRIM(MID(SUBSTITUTE(INDEX(Matriz!$D$2:$D$91,INT((ROWS($P$2:P113)-1)/10)+1),";",REPT(" ",160)),MOD(ROWS($P$2:P113)-1,10)*160+1,160)),"")</f>
        <v/>
      </c>
    </row>
    <row r="114" spans="16:16">
      <c r="P114" t="str">
        <f>IFERROR(TRIM(MID(SUBSTITUTE(INDEX(Matriz!$D$2:$D$91,INT((ROWS($P$2:P114)-1)/10)+1),";",REPT(" ",160)),MOD(ROWS($P$2:P114)-1,10)*160+1,160)),"")</f>
        <v/>
      </c>
    </row>
    <row r="115" spans="16:16">
      <c r="P115" t="str">
        <f>IFERROR(TRIM(MID(SUBSTITUTE(INDEX(Matriz!$D$2:$D$91,INT((ROWS($P$2:P115)-1)/10)+1),";",REPT(" ",160)),MOD(ROWS($P$2:P115)-1,10)*160+1,160)),"")</f>
        <v/>
      </c>
    </row>
    <row r="116" spans="16:16">
      <c r="P116" t="str">
        <f>IFERROR(TRIM(MID(SUBSTITUTE(INDEX(Matriz!$D$2:$D$91,INT((ROWS($P$2:P116)-1)/10)+1),";",REPT(" ",160)),MOD(ROWS($P$2:P116)-1,10)*160+1,160)),"")</f>
        <v/>
      </c>
    </row>
    <row r="117" spans="16:16">
      <c r="P117" t="str">
        <f>IFERROR(TRIM(MID(SUBSTITUTE(INDEX(Matriz!$D$2:$D$91,INT((ROWS($P$2:P117)-1)/10)+1),";",REPT(" ",160)),MOD(ROWS($P$2:P117)-1,10)*160+1,160)),"")</f>
        <v/>
      </c>
    </row>
    <row r="118" spans="16:16">
      <c r="P118" t="str">
        <f>IFERROR(TRIM(MID(SUBSTITUTE(INDEX(Matriz!$D$2:$D$91,INT((ROWS($P$2:P118)-1)/10)+1),";",REPT(" ",160)),MOD(ROWS($P$2:P118)-1,10)*160+1,160)),"")</f>
        <v/>
      </c>
    </row>
    <row r="119" spans="16:16">
      <c r="P119" t="str">
        <f>IFERROR(TRIM(MID(SUBSTITUTE(INDEX(Matriz!$D$2:$D$91,INT((ROWS($P$2:P119)-1)/10)+1),";",REPT(" ",160)),MOD(ROWS($P$2:P119)-1,10)*160+1,160)),"")</f>
        <v/>
      </c>
    </row>
    <row r="120" spans="16:16">
      <c r="P120" t="str">
        <f>IFERROR(TRIM(MID(SUBSTITUTE(INDEX(Matriz!$D$2:$D$91,INT((ROWS($P$2:P120)-1)/10)+1),";",REPT(" ",160)),MOD(ROWS($P$2:P120)-1,10)*160+1,160)),"")</f>
        <v/>
      </c>
    </row>
    <row r="121" spans="16:16">
      <c r="P121" t="str">
        <f>IFERROR(TRIM(MID(SUBSTITUTE(INDEX(Matriz!$D$2:$D$91,INT((ROWS($P$2:P121)-1)/10)+1),";",REPT(" ",160)),MOD(ROWS($P$2:P121)-1,10)*160+1,160)),"")</f>
        <v/>
      </c>
    </row>
    <row r="122" spans="16:16">
      <c r="P122" t="str">
        <f>IFERROR(TRIM(MID(SUBSTITUTE(INDEX(Matriz!$D$2:$D$91,INT((ROWS($P$2:P122)-1)/10)+1),";",REPT(" ",160)),MOD(ROWS($P$2:P122)-1,10)*160+1,160)),"")</f>
        <v/>
      </c>
    </row>
    <row r="123" spans="16:16">
      <c r="P123" t="str">
        <f>IFERROR(TRIM(MID(SUBSTITUTE(INDEX(Matriz!$D$2:$D$91,INT((ROWS($P$2:P123)-1)/10)+1),";",REPT(" ",160)),MOD(ROWS($P$2:P123)-1,10)*160+1,160)),"")</f>
        <v/>
      </c>
    </row>
    <row r="124" spans="16:16">
      <c r="P124" t="str">
        <f>IFERROR(TRIM(MID(SUBSTITUTE(INDEX(Matriz!$D$2:$D$91,INT((ROWS($P$2:P124)-1)/10)+1),";",REPT(" ",160)),MOD(ROWS($P$2:P124)-1,10)*160+1,160)),"")</f>
        <v/>
      </c>
    </row>
    <row r="125" spans="16:16">
      <c r="P125" t="str">
        <f>IFERROR(TRIM(MID(SUBSTITUTE(INDEX(Matriz!$D$2:$D$91,INT((ROWS($P$2:P125)-1)/10)+1),";",REPT(" ",160)),MOD(ROWS($P$2:P125)-1,10)*160+1,160)),"")</f>
        <v/>
      </c>
    </row>
    <row r="126" spans="16:16">
      <c r="P126" t="str">
        <f>IFERROR(TRIM(MID(SUBSTITUTE(INDEX(Matriz!$D$2:$D$91,INT((ROWS($P$2:P126)-1)/10)+1),";",REPT(" ",160)),MOD(ROWS($P$2:P126)-1,10)*160+1,160)),"")</f>
        <v/>
      </c>
    </row>
    <row r="127" spans="16:16">
      <c r="P127" t="str">
        <f>IFERROR(TRIM(MID(SUBSTITUTE(INDEX(Matriz!$D$2:$D$91,INT((ROWS($P$2:P127)-1)/10)+1),";",REPT(" ",160)),MOD(ROWS($P$2:P127)-1,10)*160+1,160)),"")</f>
        <v/>
      </c>
    </row>
    <row r="128" spans="16:16">
      <c r="P128" t="str">
        <f>IFERROR(TRIM(MID(SUBSTITUTE(INDEX(Matriz!$D$2:$D$91,INT((ROWS($P$2:P128)-1)/10)+1),";",REPT(" ",160)),MOD(ROWS($P$2:P128)-1,10)*160+1,160)),"")</f>
        <v/>
      </c>
    </row>
    <row r="129" spans="16:16">
      <c r="P129" t="str">
        <f>IFERROR(TRIM(MID(SUBSTITUTE(INDEX(Matriz!$D$2:$D$91,INT((ROWS($P$2:P129)-1)/10)+1),";",REPT(" ",160)),MOD(ROWS($P$2:P129)-1,10)*160+1,160)),"")</f>
        <v/>
      </c>
    </row>
    <row r="130" spans="16:16">
      <c r="P130" t="str">
        <f>IFERROR(TRIM(MID(SUBSTITUTE(INDEX(Matriz!$D$2:$D$91,INT((ROWS($P$2:P130)-1)/10)+1),";",REPT(" ",160)),MOD(ROWS($P$2:P130)-1,10)*160+1,160)),"")</f>
        <v/>
      </c>
    </row>
    <row r="131" spans="16:16">
      <c r="P131" t="str">
        <f>IFERROR(TRIM(MID(SUBSTITUTE(INDEX(Matriz!$D$2:$D$91,INT((ROWS($P$2:P131)-1)/10)+1),";",REPT(" ",160)),MOD(ROWS($P$2:P131)-1,10)*160+1,160)),"")</f>
        <v/>
      </c>
    </row>
    <row r="132" spans="16:16">
      <c r="P132" t="str">
        <f>IFERROR(TRIM(MID(SUBSTITUTE(INDEX(Matriz!$D$2:$D$91,INT((ROWS($P$2:P132)-1)/10)+1),";",REPT(" ",160)),MOD(ROWS($P$2:P132)-1,10)*160+1,160)),"")</f>
        <v/>
      </c>
    </row>
    <row r="133" spans="16:16">
      <c r="P133" t="str">
        <f>IFERROR(TRIM(MID(SUBSTITUTE(INDEX(Matriz!$D$2:$D$91,INT((ROWS($P$2:P133)-1)/10)+1),";",REPT(" ",160)),MOD(ROWS($P$2:P133)-1,10)*160+1,160)),"")</f>
        <v/>
      </c>
    </row>
    <row r="134" spans="16:16">
      <c r="P134" t="str">
        <f>IFERROR(TRIM(MID(SUBSTITUTE(INDEX(Matriz!$D$2:$D$91,INT((ROWS($P$2:P134)-1)/10)+1),";",REPT(" ",160)),MOD(ROWS($P$2:P134)-1,10)*160+1,160)),"")</f>
        <v/>
      </c>
    </row>
    <row r="135" spans="16:16">
      <c r="P135" t="str">
        <f>IFERROR(TRIM(MID(SUBSTITUTE(INDEX(Matriz!$D$2:$D$91,INT((ROWS($P$2:P135)-1)/10)+1),";",REPT(" ",160)),MOD(ROWS($P$2:P135)-1,10)*160+1,160)),"")</f>
        <v/>
      </c>
    </row>
    <row r="136" spans="16:16">
      <c r="P136" t="str">
        <f>IFERROR(TRIM(MID(SUBSTITUTE(INDEX(Matriz!$D$2:$D$91,INT((ROWS($P$2:P136)-1)/10)+1),";",REPT(" ",160)),MOD(ROWS($P$2:P136)-1,10)*160+1,160)),"")</f>
        <v/>
      </c>
    </row>
    <row r="137" spans="16:16">
      <c r="P137" t="str">
        <f>IFERROR(TRIM(MID(SUBSTITUTE(INDEX(Matriz!$D$2:$D$91,INT((ROWS($P$2:P137)-1)/10)+1),";",REPT(" ",160)),MOD(ROWS($P$2:P137)-1,10)*160+1,160)),"")</f>
        <v/>
      </c>
    </row>
    <row r="138" spans="16:16">
      <c r="P138" t="str">
        <f>IFERROR(TRIM(MID(SUBSTITUTE(INDEX(Matriz!$D$2:$D$91,INT((ROWS($P$2:P138)-1)/10)+1),";",REPT(" ",160)),MOD(ROWS($P$2:P138)-1,10)*160+1,160)),"")</f>
        <v/>
      </c>
    </row>
    <row r="139" spans="16:16">
      <c r="P139" t="str">
        <f>IFERROR(TRIM(MID(SUBSTITUTE(INDEX(Matriz!$D$2:$D$91,INT((ROWS($P$2:P139)-1)/10)+1),";",REPT(" ",160)),MOD(ROWS($P$2:P139)-1,10)*160+1,160)),"")</f>
        <v/>
      </c>
    </row>
    <row r="140" spans="16:16">
      <c r="P140" t="str">
        <f>IFERROR(TRIM(MID(SUBSTITUTE(INDEX(Matriz!$D$2:$D$91,INT((ROWS($P$2:P140)-1)/10)+1),";",REPT(" ",160)),MOD(ROWS($P$2:P140)-1,10)*160+1,160)),"")</f>
        <v/>
      </c>
    </row>
    <row r="141" spans="16:16">
      <c r="P141" t="str">
        <f>IFERROR(TRIM(MID(SUBSTITUTE(INDEX(Matriz!$D$2:$D$91,INT((ROWS($P$2:P141)-1)/10)+1),";",REPT(" ",160)),MOD(ROWS($P$2:P141)-1,10)*160+1,160)),"")</f>
        <v/>
      </c>
    </row>
    <row r="142" spans="16:16">
      <c r="P142" t="str">
        <f>IFERROR(TRIM(MID(SUBSTITUTE(INDEX(Matriz!$D$2:$D$91,INT((ROWS($P$2:P142)-1)/10)+1),";",REPT(" ",160)),MOD(ROWS($P$2:P142)-1,10)*160+1,160)),"")</f>
        <v/>
      </c>
    </row>
    <row r="143" spans="16:16">
      <c r="P143" t="str">
        <f>IFERROR(TRIM(MID(SUBSTITUTE(INDEX(Matriz!$D$2:$D$91,INT((ROWS($P$2:P143)-1)/10)+1),";",REPT(" ",160)),MOD(ROWS($P$2:P143)-1,10)*160+1,160)),"")</f>
        <v/>
      </c>
    </row>
    <row r="144" spans="16:16">
      <c r="P144" t="str">
        <f>IFERROR(TRIM(MID(SUBSTITUTE(INDEX(Matriz!$D$2:$D$91,INT((ROWS($P$2:P144)-1)/10)+1),";",REPT(" ",160)),MOD(ROWS($P$2:P144)-1,10)*160+1,160)),"")</f>
        <v/>
      </c>
    </row>
    <row r="145" spans="16:16">
      <c r="P145" t="str">
        <f>IFERROR(TRIM(MID(SUBSTITUTE(INDEX(Matriz!$D$2:$D$91,INT((ROWS($P$2:P145)-1)/10)+1),";",REPT(" ",160)),MOD(ROWS($P$2:P145)-1,10)*160+1,160)),"")</f>
        <v/>
      </c>
    </row>
    <row r="146" spans="16:16">
      <c r="P146" t="str">
        <f>IFERROR(TRIM(MID(SUBSTITUTE(INDEX(Matriz!$D$2:$D$91,INT((ROWS($P$2:P146)-1)/10)+1),";",REPT(" ",160)),MOD(ROWS($P$2:P146)-1,10)*160+1,160)),"")</f>
        <v/>
      </c>
    </row>
    <row r="147" spans="16:16">
      <c r="P147" t="str">
        <f>IFERROR(TRIM(MID(SUBSTITUTE(INDEX(Matriz!$D$2:$D$91,INT((ROWS($P$2:P147)-1)/10)+1),";",REPT(" ",160)),MOD(ROWS($P$2:P147)-1,10)*160+1,160)),"")</f>
        <v/>
      </c>
    </row>
    <row r="148" spans="16:16">
      <c r="P148" t="str">
        <f>IFERROR(TRIM(MID(SUBSTITUTE(INDEX(Matriz!$D$2:$D$91,INT((ROWS($P$2:P148)-1)/10)+1),";",REPT(" ",160)),MOD(ROWS($P$2:P148)-1,10)*160+1,160)),"")</f>
        <v/>
      </c>
    </row>
    <row r="149" spans="16:16">
      <c r="P149" t="str">
        <f>IFERROR(TRIM(MID(SUBSTITUTE(INDEX(Matriz!$D$2:$D$91,INT((ROWS($P$2:P149)-1)/10)+1),";",REPT(" ",160)),MOD(ROWS($P$2:P149)-1,10)*160+1,160)),"")</f>
        <v/>
      </c>
    </row>
    <row r="150" spans="16:16">
      <c r="P150" t="str">
        <f>IFERROR(TRIM(MID(SUBSTITUTE(INDEX(Matriz!$D$2:$D$91,INT((ROWS($P$2:P150)-1)/10)+1),";",REPT(" ",160)),MOD(ROWS($P$2:P150)-1,10)*160+1,160)),"")</f>
        <v/>
      </c>
    </row>
    <row r="151" spans="16:16">
      <c r="P151" t="str">
        <f>IFERROR(TRIM(MID(SUBSTITUTE(INDEX(Matriz!$D$2:$D$91,INT((ROWS($P$2:P151)-1)/10)+1),";",REPT(" ",160)),MOD(ROWS($P$2:P151)-1,10)*160+1,160)),"")</f>
        <v/>
      </c>
    </row>
    <row r="152" spans="16:16">
      <c r="P152" t="str">
        <f>IFERROR(TRIM(MID(SUBSTITUTE(INDEX(Matriz!$D$2:$D$91,INT((ROWS($P$2:P152)-1)/10)+1),";",REPT(" ",160)),MOD(ROWS($P$2:P152)-1,10)*160+1,160)),"")</f>
        <v/>
      </c>
    </row>
    <row r="153" spans="16:16">
      <c r="P153" t="str">
        <f>IFERROR(TRIM(MID(SUBSTITUTE(INDEX(Matriz!$D$2:$D$91,INT((ROWS($P$2:P153)-1)/10)+1),";",REPT(" ",160)),MOD(ROWS($P$2:P153)-1,10)*160+1,160)),"")</f>
        <v/>
      </c>
    </row>
    <row r="154" spans="16:16">
      <c r="P154" t="str">
        <f>IFERROR(TRIM(MID(SUBSTITUTE(INDEX(Matriz!$D$2:$D$91,INT((ROWS($P$2:P154)-1)/10)+1),";",REPT(" ",160)),MOD(ROWS($P$2:P154)-1,10)*160+1,160)),"")</f>
        <v/>
      </c>
    </row>
    <row r="155" spans="16:16">
      <c r="P155" t="str">
        <f>IFERROR(TRIM(MID(SUBSTITUTE(INDEX(Matriz!$D$2:$D$91,INT((ROWS($P$2:P155)-1)/10)+1),";",REPT(" ",160)),MOD(ROWS($P$2:P155)-1,10)*160+1,160)),"")</f>
        <v/>
      </c>
    </row>
    <row r="156" spans="16:16">
      <c r="P156" t="str">
        <f>IFERROR(TRIM(MID(SUBSTITUTE(INDEX(Matriz!$D$2:$D$91,INT((ROWS($P$2:P156)-1)/10)+1),";",REPT(" ",160)),MOD(ROWS($P$2:P156)-1,10)*160+1,160)),"")</f>
        <v/>
      </c>
    </row>
    <row r="157" spans="16:16">
      <c r="P157" t="str">
        <f>IFERROR(TRIM(MID(SUBSTITUTE(INDEX(Matriz!$D$2:$D$91,INT((ROWS($P$2:P157)-1)/10)+1),";",REPT(" ",160)),MOD(ROWS($P$2:P157)-1,10)*160+1,160)),"")</f>
        <v/>
      </c>
    </row>
    <row r="158" spans="16:16">
      <c r="P158" t="str">
        <f>IFERROR(TRIM(MID(SUBSTITUTE(INDEX(Matriz!$D$2:$D$91,INT((ROWS($P$2:P158)-1)/10)+1),";",REPT(" ",160)),MOD(ROWS($P$2:P158)-1,10)*160+1,160)),"")</f>
        <v/>
      </c>
    </row>
    <row r="159" spans="16:16">
      <c r="P159" t="str">
        <f>IFERROR(TRIM(MID(SUBSTITUTE(INDEX(Matriz!$D$2:$D$91,INT((ROWS($P$2:P159)-1)/10)+1),";",REPT(" ",160)),MOD(ROWS($P$2:P159)-1,10)*160+1,160)),"")</f>
        <v/>
      </c>
    </row>
    <row r="160" spans="16:16">
      <c r="P160" t="str">
        <f>IFERROR(TRIM(MID(SUBSTITUTE(INDEX(Matriz!$D$2:$D$91,INT((ROWS($P$2:P160)-1)/10)+1),";",REPT(" ",160)),MOD(ROWS($P$2:P160)-1,10)*160+1,160)),"")</f>
        <v/>
      </c>
    </row>
    <row r="161" spans="16:16">
      <c r="P161" t="str">
        <f>IFERROR(TRIM(MID(SUBSTITUTE(INDEX(Matriz!$D$2:$D$91,INT((ROWS($P$2:P161)-1)/10)+1),";",REPT(" ",160)),MOD(ROWS($P$2:P161)-1,10)*160+1,160)),"")</f>
        <v/>
      </c>
    </row>
    <row r="162" spans="16:16">
      <c r="P162" t="str">
        <f>IFERROR(TRIM(MID(SUBSTITUTE(INDEX(Matriz!$D$2:$D$91,INT((ROWS($P$2:P162)-1)/10)+1),";",REPT(" ",160)),MOD(ROWS($P$2:P162)-1,10)*160+1,160)),"")</f>
        <v/>
      </c>
    </row>
    <row r="163" spans="16:16">
      <c r="P163" t="str">
        <f>IFERROR(TRIM(MID(SUBSTITUTE(INDEX(Matriz!$D$2:$D$91,INT((ROWS($P$2:P163)-1)/10)+1),";",REPT(" ",160)),MOD(ROWS($P$2:P163)-1,10)*160+1,160)),"")</f>
        <v/>
      </c>
    </row>
    <row r="164" spans="16:16">
      <c r="P164" t="str">
        <f>IFERROR(TRIM(MID(SUBSTITUTE(INDEX(Matriz!$D$2:$D$91,INT((ROWS($P$2:P164)-1)/10)+1),";",REPT(" ",160)),MOD(ROWS($P$2:P164)-1,10)*160+1,160)),"")</f>
        <v/>
      </c>
    </row>
    <row r="165" spans="16:16">
      <c r="P165" t="str">
        <f>IFERROR(TRIM(MID(SUBSTITUTE(INDEX(Matriz!$D$2:$D$91,INT((ROWS($P$2:P165)-1)/10)+1),";",REPT(" ",160)),MOD(ROWS($P$2:P165)-1,10)*160+1,160)),"")</f>
        <v/>
      </c>
    </row>
    <row r="166" spans="16:16">
      <c r="P166" t="str">
        <f>IFERROR(TRIM(MID(SUBSTITUTE(INDEX(Matriz!$D$2:$D$91,INT((ROWS($P$2:P166)-1)/10)+1),";",REPT(" ",160)),MOD(ROWS($P$2:P166)-1,10)*160+1,160)),"")</f>
        <v/>
      </c>
    </row>
    <row r="167" spans="16:16">
      <c r="P167" t="str">
        <f>IFERROR(TRIM(MID(SUBSTITUTE(INDEX(Matriz!$D$2:$D$91,INT((ROWS($P$2:P167)-1)/10)+1),";",REPT(" ",160)),MOD(ROWS($P$2:P167)-1,10)*160+1,160)),"")</f>
        <v/>
      </c>
    </row>
    <row r="168" spans="16:16">
      <c r="P168" t="str">
        <f>IFERROR(TRIM(MID(SUBSTITUTE(INDEX(Matriz!$D$2:$D$91,INT((ROWS($P$2:P168)-1)/10)+1),";",REPT(" ",160)),MOD(ROWS($P$2:P168)-1,10)*160+1,160)),"")</f>
        <v/>
      </c>
    </row>
    <row r="169" spans="16:16">
      <c r="P169" t="str">
        <f>IFERROR(TRIM(MID(SUBSTITUTE(INDEX(Matriz!$D$2:$D$91,INT((ROWS($P$2:P169)-1)/10)+1),";",REPT(" ",160)),MOD(ROWS($P$2:P169)-1,10)*160+1,160)),"")</f>
        <v/>
      </c>
    </row>
    <row r="170" spans="16:16">
      <c r="P170" t="str">
        <f>IFERROR(TRIM(MID(SUBSTITUTE(INDEX(Matriz!$D$2:$D$91,INT((ROWS($P$2:P170)-1)/10)+1),";",REPT(" ",160)),MOD(ROWS($P$2:P170)-1,10)*160+1,160)),"")</f>
        <v/>
      </c>
    </row>
    <row r="171" spans="16:16">
      <c r="P171" t="str">
        <f>IFERROR(TRIM(MID(SUBSTITUTE(INDEX(Matriz!$D$2:$D$91,INT((ROWS($P$2:P171)-1)/10)+1),";",REPT(" ",160)),MOD(ROWS($P$2:P171)-1,10)*160+1,160)),"")</f>
        <v/>
      </c>
    </row>
    <row r="172" spans="16:16">
      <c r="P172" t="str">
        <f>IFERROR(TRIM(MID(SUBSTITUTE(INDEX(Matriz!$D$2:$D$91,INT((ROWS($P$2:P172)-1)/10)+1),";",REPT(" ",160)),MOD(ROWS($P$2:P172)-1,10)*160+1,160)),"")</f>
        <v/>
      </c>
    </row>
    <row r="173" spans="16:16">
      <c r="P173" t="str">
        <f>IFERROR(TRIM(MID(SUBSTITUTE(INDEX(Matriz!$D$2:$D$91,INT((ROWS($P$2:P173)-1)/10)+1),";",REPT(" ",160)),MOD(ROWS($P$2:P173)-1,10)*160+1,160)),"")</f>
        <v/>
      </c>
    </row>
    <row r="174" spans="16:16">
      <c r="P174" t="str">
        <f>IFERROR(TRIM(MID(SUBSTITUTE(INDEX(Matriz!$D$2:$D$91,INT((ROWS($P$2:P174)-1)/10)+1),";",REPT(" ",160)),MOD(ROWS($P$2:P174)-1,10)*160+1,160)),"")</f>
        <v/>
      </c>
    </row>
    <row r="175" spans="16:16">
      <c r="P175" t="str">
        <f>IFERROR(TRIM(MID(SUBSTITUTE(INDEX(Matriz!$D$2:$D$91,INT((ROWS($P$2:P175)-1)/10)+1),";",REPT(" ",160)),MOD(ROWS($P$2:P175)-1,10)*160+1,160)),"")</f>
        <v/>
      </c>
    </row>
    <row r="176" spans="16:16">
      <c r="P176" t="str">
        <f>IFERROR(TRIM(MID(SUBSTITUTE(INDEX(Matriz!$D$2:$D$91,INT((ROWS($P$2:P176)-1)/10)+1),";",REPT(" ",160)),MOD(ROWS($P$2:P176)-1,10)*160+1,160)),"")</f>
        <v/>
      </c>
    </row>
    <row r="177" spans="16:16">
      <c r="P177" t="str">
        <f>IFERROR(TRIM(MID(SUBSTITUTE(INDEX(Matriz!$D$2:$D$91,INT((ROWS($P$2:P177)-1)/10)+1),";",REPT(" ",160)),MOD(ROWS($P$2:P177)-1,10)*160+1,160)),"")</f>
        <v/>
      </c>
    </row>
    <row r="178" spans="16:16">
      <c r="P178" t="str">
        <f>IFERROR(TRIM(MID(SUBSTITUTE(INDEX(Matriz!$D$2:$D$91,INT((ROWS($P$2:P178)-1)/10)+1),";",REPT(" ",160)),MOD(ROWS($P$2:P178)-1,10)*160+1,160)),"")</f>
        <v/>
      </c>
    </row>
    <row r="179" spans="16:16">
      <c r="P179" t="str">
        <f>IFERROR(TRIM(MID(SUBSTITUTE(INDEX(Matriz!$D$2:$D$91,INT((ROWS($P$2:P179)-1)/10)+1),";",REPT(" ",160)),MOD(ROWS($P$2:P179)-1,10)*160+1,160)),"")</f>
        <v/>
      </c>
    </row>
    <row r="180" spans="16:16">
      <c r="P180" t="str">
        <f>IFERROR(TRIM(MID(SUBSTITUTE(INDEX(Matriz!$D$2:$D$91,INT((ROWS($P$2:P180)-1)/10)+1),";",REPT(" ",160)),MOD(ROWS($P$2:P180)-1,10)*160+1,160)),"")</f>
        <v/>
      </c>
    </row>
    <row r="181" spans="16:16">
      <c r="P181" t="str">
        <f>IFERROR(TRIM(MID(SUBSTITUTE(INDEX(Matriz!$D$2:$D$91,INT((ROWS($P$2:P181)-1)/10)+1),";",REPT(" ",160)),MOD(ROWS($P$2:P181)-1,10)*160+1,160)),"")</f>
        <v/>
      </c>
    </row>
    <row r="182" spans="16:16">
      <c r="P182" t="str">
        <f>IFERROR(TRIM(MID(SUBSTITUTE(INDEX(Matriz!$D$2:$D$91,INT((ROWS($P$2:P182)-1)/10)+1),";",REPT(" ",160)),MOD(ROWS($P$2:P182)-1,10)*160+1,160)),"")</f>
        <v/>
      </c>
    </row>
    <row r="183" spans="16:16">
      <c r="P183" t="str">
        <f>IFERROR(TRIM(MID(SUBSTITUTE(INDEX(Matriz!$D$2:$D$91,INT((ROWS($P$2:P183)-1)/10)+1),";",REPT(" ",160)),MOD(ROWS($P$2:P183)-1,10)*160+1,160)),"")</f>
        <v/>
      </c>
    </row>
    <row r="184" spans="16:16">
      <c r="P184" t="str">
        <f>IFERROR(TRIM(MID(SUBSTITUTE(INDEX(Matriz!$D$2:$D$91,INT((ROWS($P$2:P184)-1)/10)+1),";",REPT(" ",160)),MOD(ROWS($P$2:P184)-1,10)*160+1,160)),"")</f>
        <v/>
      </c>
    </row>
    <row r="185" spans="16:16">
      <c r="P185" t="str">
        <f>IFERROR(TRIM(MID(SUBSTITUTE(INDEX(Matriz!$D$2:$D$91,INT((ROWS($P$2:P185)-1)/10)+1),";",REPT(" ",160)),MOD(ROWS($P$2:P185)-1,10)*160+1,160)),"")</f>
        <v/>
      </c>
    </row>
    <row r="186" spans="16:16">
      <c r="P186" t="str">
        <f>IFERROR(TRIM(MID(SUBSTITUTE(INDEX(Matriz!$D$2:$D$91,INT((ROWS($P$2:P186)-1)/10)+1),";",REPT(" ",160)),MOD(ROWS($P$2:P186)-1,10)*160+1,160)),"")</f>
        <v/>
      </c>
    </row>
    <row r="187" spans="16:16">
      <c r="P187" t="str">
        <f>IFERROR(TRIM(MID(SUBSTITUTE(INDEX(Matriz!$D$2:$D$91,INT((ROWS($P$2:P187)-1)/10)+1),";",REPT(" ",160)),MOD(ROWS($P$2:P187)-1,10)*160+1,160)),"")</f>
        <v/>
      </c>
    </row>
    <row r="188" spans="16:16">
      <c r="P188" t="str">
        <f>IFERROR(TRIM(MID(SUBSTITUTE(INDEX(Matriz!$D$2:$D$91,INT((ROWS($P$2:P188)-1)/10)+1),";",REPT(" ",160)),MOD(ROWS($P$2:P188)-1,10)*160+1,160)),"")</f>
        <v/>
      </c>
    </row>
    <row r="189" spans="16:16">
      <c r="P189" t="str">
        <f>IFERROR(TRIM(MID(SUBSTITUTE(INDEX(Matriz!$D$2:$D$91,INT((ROWS($P$2:P189)-1)/10)+1),";",REPT(" ",160)),MOD(ROWS($P$2:P189)-1,10)*160+1,160)),"")</f>
        <v/>
      </c>
    </row>
    <row r="190" spans="16:16">
      <c r="P190" t="str">
        <f>IFERROR(TRIM(MID(SUBSTITUTE(INDEX(Matriz!$D$2:$D$91,INT((ROWS($P$2:P190)-1)/10)+1),";",REPT(" ",160)),MOD(ROWS($P$2:P190)-1,10)*160+1,160)),"")</f>
        <v/>
      </c>
    </row>
    <row r="191" spans="16:16">
      <c r="P191" t="str">
        <f>IFERROR(TRIM(MID(SUBSTITUTE(INDEX(Matriz!$D$2:$D$91,INT((ROWS($P$2:P191)-1)/10)+1),";",REPT(" ",160)),MOD(ROWS($P$2:P191)-1,10)*160+1,160)),"")</f>
        <v/>
      </c>
    </row>
    <row r="192" spans="16:16">
      <c r="P192" t="str">
        <f>IFERROR(TRIM(MID(SUBSTITUTE(INDEX(Matriz!$D$2:$D$91,INT((ROWS($P$2:P192)-1)/10)+1),";",REPT(" ",160)),MOD(ROWS($P$2:P192)-1,10)*160+1,160)),"")</f>
        <v/>
      </c>
    </row>
    <row r="193" spans="16:16">
      <c r="P193" t="str">
        <f>IFERROR(TRIM(MID(SUBSTITUTE(INDEX(Matriz!$D$2:$D$91,INT((ROWS($P$2:P193)-1)/10)+1),";",REPT(" ",160)),MOD(ROWS($P$2:P193)-1,10)*160+1,160)),"")</f>
        <v/>
      </c>
    </row>
    <row r="194" spans="16:16">
      <c r="P194" t="str">
        <f>IFERROR(TRIM(MID(SUBSTITUTE(INDEX(Matriz!$D$2:$D$91,INT((ROWS($P$2:P194)-1)/10)+1),";",REPT(" ",160)),MOD(ROWS($P$2:P194)-1,10)*160+1,160)),"")</f>
        <v/>
      </c>
    </row>
    <row r="195" spans="16:16">
      <c r="P195" t="str">
        <f>IFERROR(TRIM(MID(SUBSTITUTE(INDEX(Matriz!$D$2:$D$91,INT((ROWS($P$2:P195)-1)/10)+1),";",REPT(" ",160)),MOD(ROWS($P$2:P195)-1,10)*160+1,160)),"")</f>
        <v/>
      </c>
    </row>
    <row r="196" spans="16:16">
      <c r="P196" t="str">
        <f>IFERROR(TRIM(MID(SUBSTITUTE(INDEX(Matriz!$D$2:$D$91,INT((ROWS($P$2:P196)-1)/10)+1),";",REPT(" ",160)),MOD(ROWS($P$2:P196)-1,10)*160+1,160)),"")</f>
        <v/>
      </c>
    </row>
    <row r="197" spans="16:16">
      <c r="P197" t="str">
        <f>IFERROR(TRIM(MID(SUBSTITUTE(INDEX(Matriz!$D$2:$D$91,INT((ROWS($P$2:P197)-1)/10)+1),";",REPT(" ",160)),MOD(ROWS($P$2:P197)-1,10)*160+1,160)),"")</f>
        <v/>
      </c>
    </row>
    <row r="198" spans="16:16">
      <c r="P198" t="str">
        <f>IFERROR(TRIM(MID(SUBSTITUTE(INDEX(Matriz!$D$2:$D$91,INT((ROWS($P$2:P198)-1)/10)+1),";",REPT(" ",160)),MOD(ROWS($P$2:P198)-1,10)*160+1,160)),"")</f>
        <v/>
      </c>
    </row>
    <row r="199" spans="16:16">
      <c r="P199" t="str">
        <f>IFERROR(TRIM(MID(SUBSTITUTE(INDEX(Matriz!$D$2:$D$91,INT((ROWS($P$2:P199)-1)/10)+1),";",REPT(" ",160)),MOD(ROWS($P$2:P199)-1,10)*160+1,160)),"")</f>
        <v/>
      </c>
    </row>
    <row r="200" spans="16:16">
      <c r="P200" t="str">
        <f>IFERROR(TRIM(MID(SUBSTITUTE(INDEX(Matriz!$D$2:$D$91,INT((ROWS($P$2:P200)-1)/10)+1),";",REPT(" ",160)),MOD(ROWS($P$2:P200)-1,10)*160+1,160)),"")</f>
        <v/>
      </c>
    </row>
    <row r="201" spans="16:16">
      <c r="P201" t="str">
        <f>IFERROR(TRIM(MID(SUBSTITUTE(INDEX(Matriz!$D$2:$D$91,INT((ROWS($P$2:P201)-1)/10)+1),";",REPT(" ",160)),MOD(ROWS($P$2:P201)-1,10)*160+1,160)),"")</f>
        <v/>
      </c>
    </row>
    <row r="202" spans="16:16">
      <c r="P202" t="str">
        <f>IFERROR(TRIM(MID(SUBSTITUTE(INDEX(Matriz!$D$2:$D$91,INT((ROWS($P$2:P202)-1)/10)+1),";",REPT(" ",160)),MOD(ROWS($P$2:P202)-1,10)*160+1,160)),"")</f>
        <v/>
      </c>
    </row>
    <row r="203" spans="16:16">
      <c r="P203" t="str">
        <f>IFERROR(TRIM(MID(SUBSTITUTE(INDEX(Matriz!$D$2:$D$91,INT((ROWS($P$2:P203)-1)/10)+1),";",REPT(" ",160)),MOD(ROWS($P$2:P203)-1,10)*160+1,160)),"")</f>
        <v/>
      </c>
    </row>
    <row r="204" spans="16:16">
      <c r="P204" t="str">
        <f>IFERROR(TRIM(MID(SUBSTITUTE(INDEX(Matriz!$D$2:$D$91,INT((ROWS($P$2:P204)-1)/10)+1),";",REPT(" ",160)),MOD(ROWS($P$2:P204)-1,10)*160+1,160)),"")</f>
        <v/>
      </c>
    </row>
    <row r="205" spans="16:16">
      <c r="P205" t="str">
        <f>IFERROR(TRIM(MID(SUBSTITUTE(INDEX(Matriz!$D$2:$D$91,INT((ROWS($P$2:P205)-1)/10)+1),";",REPT(" ",160)),MOD(ROWS($P$2:P205)-1,10)*160+1,160)),"")</f>
        <v/>
      </c>
    </row>
    <row r="206" spans="16:16">
      <c r="P206" t="str">
        <f>IFERROR(TRIM(MID(SUBSTITUTE(INDEX(Matriz!$D$2:$D$91,INT((ROWS($P$2:P206)-1)/10)+1),";",REPT(" ",160)),MOD(ROWS($P$2:P206)-1,10)*160+1,160)),"")</f>
        <v/>
      </c>
    </row>
    <row r="207" spans="16:16">
      <c r="P207" t="str">
        <f>IFERROR(TRIM(MID(SUBSTITUTE(INDEX(Matriz!$D$2:$D$91,INT((ROWS($P$2:P207)-1)/10)+1),";",REPT(" ",160)),MOD(ROWS($P$2:P207)-1,10)*160+1,160)),"")</f>
        <v/>
      </c>
    </row>
    <row r="208" spans="16:16">
      <c r="P208" t="str">
        <f>IFERROR(TRIM(MID(SUBSTITUTE(INDEX(Matriz!$D$2:$D$91,INT((ROWS($P$2:P208)-1)/10)+1),";",REPT(" ",160)),MOD(ROWS($P$2:P208)-1,10)*160+1,160)),"")</f>
        <v/>
      </c>
    </row>
    <row r="209" spans="16:16">
      <c r="P209" t="str">
        <f>IFERROR(TRIM(MID(SUBSTITUTE(INDEX(Matriz!$D$2:$D$91,INT((ROWS($P$2:P209)-1)/10)+1),";",REPT(" ",160)),MOD(ROWS($P$2:P209)-1,10)*160+1,160)),"")</f>
        <v/>
      </c>
    </row>
    <row r="210" spans="16:16">
      <c r="P210" t="str">
        <f>IFERROR(TRIM(MID(SUBSTITUTE(INDEX(Matriz!$D$2:$D$91,INT((ROWS($P$2:P210)-1)/10)+1),";",REPT(" ",160)),MOD(ROWS($P$2:P210)-1,10)*160+1,160)),"")</f>
        <v/>
      </c>
    </row>
    <row r="211" spans="16:16">
      <c r="P211" t="str">
        <f>IFERROR(TRIM(MID(SUBSTITUTE(INDEX(Matriz!$D$2:$D$91,INT((ROWS($P$2:P211)-1)/10)+1),";",REPT(" ",160)),MOD(ROWS($P$2:P211)-1,10)*160+1,160)),"")</f>
        <v/>
      </c>
    </row>
    <row r="212" spans="16:16">
      <c r="P212" t="str">
        <f>IFERROR(TRIM(MID(SUBSTITUTE(INDEX(Matriz!$D$2:$D$91,INT((ROWS($P$2:P212)-1)/10)+1),";",REPT(" ",160)),MOD(ROWS($P$2:P212)-1,10)*160+1,160)),"")</f>
        <v/>
      </c>
    </row>
    <row r="213" spans="16:16">
      <c r="P213" t="str">
        <f>IFERROR(TRIM(MID(SUBSTITUTE(INDEX(Matriz!$D$2:$D$91,INT((ROWS($P$2:P213)-1)/10)+1),";",REPT(" ",160)),MOD(ROWS($P$2:P213)-1,10)*160+1,160)),"")</f>
        <v/>
      </c>
    </row>
    <row r="214" spans="16:16">
      <c r="P214" t="str">
        <f>IFERROR(TRIM(MID(SUBSTITUTE(INDEX(Matriz!$D$2:$D$91,INT((ROWS($P$2:P214)-1)/10)+1),";",REPT(" ",160)),MOD(ROWS($P$2:P214)-1,10)*160+1,160)),"")</f>
        <v/>
      </c>
    </row>
    <row r="215" spans="16:16">
      <c r="P215" t="str">
        <f>IFERROR(TRIM(MID(SUBSTITUTE(INDEX(Matriz!$D$2:$D$91,INT((ROWS($P$2:P215)-1)/10)+1),";",REPT(" ",160)),MOD(ROWS($P$2:P215)-1,10)*160+1,160)),"")</f>
        <v/>
      </c>
    </row>
    <row r="216" spans="16:16">
      <c r="P216" t="str">
        <f>IFERROR(TRIM(MID(SUBSTITUTE(INDEX(Matriz!$D$2:$D$91,INT((ROWS($P$2:P216)-1)/10)+1),";",REPT(" ",160)),MOD(ROWS($P$2:P216)-1,10)*160+1,160)),"")</f>
        <v/>
      </c>
    </row>
    <row r="217" spans="16:16">
      <c r="P217" t="str">
        <f>IFERROR(TRIM(MID(SUBSTITUTE(INDEX(Matriz!$D$2:$D$91,INT((ROWS($P$2:P217)-1)/10)+1),";",REPT(" ",160)),MOD(ROWS($P$2:P217)-1,10)*160+1,160)),"")</f>
        <v/>
      </c>
    </row>
    <row r="218" spans="16:16">
      <c r="P218" t="str">
        <f>IFERROR(TRIM(MID(SUBSTITUTE(INDEX(Matriz!$D$2:$D$91,INT((ROWS($P$2:P218)-1)/10)+1),";",REPT(" ",160)),MOD(ROWS($P$2:P218)-1,10)*160+1,160)),"")</f>
        <v/>
      </c>
    </row>
    <row r="219" spans="16:16">
      <c r="P219" t="str">
        <f>IFERROR(TRIM(MID(SUBSTITUTE(INDEX(Matriz!$D$2:$D$91,INT((ROWS($P$2:P219)-1)/10)+1),";",REPT(" ",160)),MOD(ROWS($P$2:P219)-1,10)*160+1,160)),"")</f>
        <v/>
      </c>
    </row>
    <row r="220" spans="16:16">
      <c r="P220" t="str">
        <f>IFERROR(TRIM(MID(SUBSTITUTE(INDEX(Matriz!$D$2:$D$91,INT((ROWS($P$2:P220)-1)/10)+1),";",REPT(" ",160)),MOD(ROWS($P$2:P220)-1,10)*160+1,160)),"")</f>
        <v/>
      </c>
    </row>
    <row r="221" spans="16:16">
      <c r="P221" t="str">
        <f>IFERROR(TRIM(MID(SUBSTITUTE(INDEX(Matriz!$D$2:$D$91,INT((ROWS($P$2:P221)-1)/10)+1),";",REPT(" ",160)),MOD(ROWS($P$2:P221)-1,10)*160+1,160)),"")</f>
        <v/>
      </c>
    </row>
    <row r="222" spans="16:16">
      <c r="P222" t="str">
        <f>IFERROR(TRIM(MID(SUBSTITUTE(INDEX(Matriz!$D$2:$D$91,INT((ROWS($P$2:P222)-1)/10)+1),";",REPT(" ",160)),MOD(ROWS($P$2:P222)-1,10)*160+1,160)),"")</f>
        <v/>
      </c>
    </row>
    <row r="223" spans="16:16">
      <c r="P223" t="str">
        <f>IFERROR(TRIM(MID(SUBSTITUTE(INDEX(Matriz!$D$2:$D$91,INT((ROWS($P$2:P223)-1)/10)+1),";",REPT(" ",160)),MOD(ROWS($P$2:P223)-1,10)*160+1,160)),"")</f>
        <v/>
      </c>
    </row>
    <row r="224" spans="16:16">
      <c r="P224" t="str">
        <f>IFERROR(TRIM(MID(SUBSTITUTE(INDEX(Matriz!$D$2:$D$91,INT((ROWS($P$2:P224)-1)/10)+1),";",REPT(" ",160)),MOD(ROWS($P$2:P224)-1,10)*160+1,160)),"")</f>
        <v/>
      </c>
    </row>
    <row r="225" spans="16:16">
      <c r="P225" t="str">
        <f>IFERROR(TRIM(MID(SUBSTITUTE(INDEX(Matriz!$D$2:$D$91,INT((ROWS($P$2:P225)-1)/10)+1),";",REPT(" ",160)),MOD(ROWS($P$2:P225)-1,10)*160+1,160)),"")</f>
        <v/>
      </c>
    </row>
    <row r="226" spans="16:16">
      <c r="P226" t="str">
        <f>IFERROR(TRIM(MID(SUBSTITUTE(INDEX(Matriz!$D$2:$D$91,INT((ROWS($P$2:P226)-1)/10)+1),";",REPT(" ",160)),MOD(ROWS($P$2:P226)-1,10)*160+1,160)),"")</f>
        <v/>
      </c>
    </row>
    <row r="227" spans="16:16">
      <c r="P227" t="str">
        <f>IFERROR(TRIM(MID(SUBSTITUTE(INDEX(Matriz!$D$2:$D$91,INT((ROWS($P$2:P227)-1)/10)+1),";",REPT(" ",160)),MOD(ROWS($P$2:P227)-1,10)*160+1,160)),"")</f>
        <v/>
      </c>
    </row>
    <row r="228" spans="16:16">
      <c r="P228" t="str">
        <f>IFERROR(TRIM(MID(SUBSTITUTE(INDEX(Matriz!$D$2:$D$91,INT((ROWS($P$2:P228)-1)/10)+1),";",REPT(" ",160)),MOD(ROWS($P$2:P228)-1,10)*160+1,160)),"")</f>
        <v/>
      </c>
    </row>
    <row r="229" spans="16:16">
      <c r="P229" t="str">
        <f>IFERROR(TRIM(MID(SUBSTITUTE(INDEX(Matriz!$D$2:$D$91,INT((ROWS($P$2:P229)-1)/10)+1),";",REPT(" ",160)),MOD(ROWS($P$2:P229)-1,10)*160+1,160)),"")</f>
        <v/>
      </c>
    </row>
    <row r="230" spans="16:16">
      <c r="P230" t="str">
        <f>IFERROR(TRIM(MID(SUBSTITUTE(INDEX(Matriz!$D$2:$D$91,INT((ROWS($P$2:P230)-1)/10)+1),";",REPT(" ",160)),MOD(ROWS($P$2:P230)-1,10)*160+1,160)),"")</f>
        <v/>
      </c>
    </row>
    <row r="231" spans="16:16">
      <c r="P231" t="str">
        <f>IFERROR(TRIM(MID(SUBSTITUTE(INDEX(Matriz!$D$2:$D$91,INT((ROWS($P$2:P231)-1)/10)+1),";",REPT(" ",160)),MOD(ROWS($P$2:P231)-1,10)*160+1,160)),"")</f>
        <v/>
      </c>
    </row>
    <row r="232" spans="16:16">
      <c r="P232" t="str">
        <f>IFERROR(TRIM(MID(SUBSTITUTE(INDEX(Matriz!$D$2:$D$91,INT((ROWS($P$2:P232)-1)/10)+1),";",REPT(" ",160)),MOD(ROWS($P$2:P232)-1,10)*160+1,160)),"")</f>
        <v/>
      </c>
    </row>
    <row r="233" spans="16:16">
      <c r="P233" t="str">
        <f>IFERROR(TRIM(MID(SUBSTITUTE(INDEX(Matriz!$D$2:$D$91,INT((ROWS($P$2:P233)-1)/10)+1),";",REPT(" ",160)),MOD(ROWS($P$2:P233)-1,10)*160+1,160)),"")</f>
        <v/>
      </c>
    </row>
    <row r="234" spans="16:16">
      <c r="P234" t="str">
        <f>IFERROR(TRIM(MID(SUBSTITUTE(INDEX(Matriz!$D$2:$D$91,INT((ROWS($P$2:P234)-1)/10)+1),";",REPT(" ",160)),MOD(ROWS($P$2:P234)-1,10)*160+1,160)),"")</f>
        <v/>
      </c>
    </row>
    <row r="235" spans="16:16">
      <c r="P235" t="str">
        <f>IFERROR(TRIM(MID(SUBSTITUTE(INDEX(Matriz!$D$2:$D$91,INT((ROWS($P$2:P235)-1)/10)+1),";",REPT(" ",160)),MOD(ROWS($P$2:P235)-1,10)*160+1,160)),"")</f>
        <v/>
      </c>
    </row>
    <row r="236" spans="16:16">
      <c r="P236" t="str">
        <f>IFERROR(TRIM(MID(SUBSTITUTE(INDEX(Matriz!$D$2:$D$91,INT((ROWS($P$2:P236)-1)/10)+1),";",REPT(" ",160)),MOD(ROWS($P$2:P236)-1,10)*160+1,160)),"")</f>
        <v/>
      </c>
    </row>
    <row r="237" spans="16:16">
      <c r="P237" t="str">
        <f>IFERROR(TRIM(MID(SUBSTITUTE(INDEX(Matriz!$D$2:$D$91,INT((ROWS($P$2:P237)-1)/10)+1),";",REPT(" ",160)),MOD(ROWS($P$2:P237)-1,10)*160+1,160)),"")</f>
        <v/>
      </c>
    </row>
    <row r="238" spans="16:16">
      <c r="P238" t="str">
        <f>IFERROR(TRIM(MID(SUBSTITUTE(INDEX(Matriz!$D$2:$D$91,INT((ROWS($P$2:P238)-1)/10)+1),";",REPT(" ",160)),MOD(ROWS($P$2:P238)-1,10)*160+1,160)),"")</f>
        <v/>
      </c>
    </row>
    <row r="239" spans="16:16">
      <c r="P239" t="str">
        <f>IFERROR(TRIM(MID(SUBSTITUTE(INDEX(Matriz!$D$2:$D$91,INT((ROWS($P$2:P239)-1)/10)+1),";",REPT(" ",160)),MOD(ROWS($P$2:P239)-1,10)*160+1,160)),"")</f>
        <v/>
      </c>
    </row>
    <row r="240" spans="16:16">
      <c r="P240" t="str">
        <f>IFERROR(TRIM(MID(SUBSTITUTE(INDEX(Matriz!$D$2:$D$91,INT((ROWS($P$2:P240)-1)/10)+1),";",REPT(" ",160)),MOD(ROWS($P$2:P240)-1,10)*160+1,160)),"")</f>
        <v/>
      </c>
    </row>
    <row r="241" spans="16:16">
      <c r="P241" t="str">
        <f>IFERROR(TRIM(MID(SUBSTITUTE(INDEX(Matriz!$D$2:$D$91,INT((ROWS($P$2:P241)-1)/10)+1),";",REPT(" ",160)),MOD(ROWS($P$2:P241)-1,10)*160+1,160)),"")</f>
        <v/>
      </c>
    </row>
    <row r="242" spans="16:16">
      <c r="P242" t="str">
        <f>IFERROR(TRIM(MID(SUBSTITUTE(INDEX(Matriz!$D$2:$D$91,INT((ROWS($P$2:P242)-1)/10)+1),";",REPT(" ",160)),MOD(ROWS($P$2:P242)-1,10)*160+1,160)),"")</f>
        <v/>
      </c>
    </row>
    <row r="243" spans="16:16">
      <c r="P243" t="str">
        <f>IFERROR(TRIM(MID(SUBSTITUTE(INDEX(Matriz!$D$2:$D$91,INT((ROWS($P$2:P243)-1)/10)+1),";",REPT(" ",160)),MOD(ROWS($P$2:P243)-1,10)*160+1,160)),"")</f>
        <v/>
      </c>
    </row>
    <row r="244" spans="16:16">
      <c r="P244" t="str">
        <f>IFERROR(TRIM(MID(SUBSTITUTE(INDEX(Matriz!$D$2:$D$91,INT((ROWS($P$2:P244)-1)/10)+1),";",REPT(" ",160)),MOD(ROWS($P$2:P244)-1,10)*160+1,160)),"")</f>
        <v/>
      </c>
    </row>
    <row r="245" spans="16:16">
      <c r="P245" t="str">
        <f>IFERROR(TRIM(MID(SUBSTITUTE(INDEX(Matriz!$D$2:$D$91,INT((ROWS($P$2:P245)-1)/10)+1),";",REPT(" ",160)),MOD(ROWS($P$2:P245)-1,10)*160+1,160)),"")</f>
        <v/>
      </c>
    </row>
    <row r="246" spans="16:16">
      <c r="P246" t="str">
        <f>IFERROR(TRIM(MID(SUBSTITUTE(INDEX(Matriz!$D$2:$D$91,INT((ROWS($P$2:P246)-1)/10)+1),";",REPT(" ",160)),MOD(ROWS($P$2:P246)-1,10)*160+1,160)),"")</f>
        <v/>
      </c>
    </row>
    <row r="247" spans="16:16">
      <c r="P247" t="str">
        <f>IFERROR(TRIM(MID(SUBSTITUTE(INDEX(Matriz!$D$2:$D$91,INT((ROWS($P$2:P247)-1)/10)+1),";",REPT(" ",160)),MOD(ROWS($P$2:P247)-1,10)*160+1,160)),"")</f>
        <v/>
      </c>
    </row>
    <row r="248" spans="16:16">
      <c r="P248" t="str">
        <f>IFERROR(TRIM(MID(SUBSTITUTE(INDEX(Matriz!$D$2:$D$91,INT((ROWS($P$2:P248)-1)/10)+1),";",REPT(" ",160)),MOD(ROWS($P$2:P248)-1,10)*160+1,160)),"")</f>
        <v/>
      </c>
    </row>
    <row r="249" spans="16:16">
      <c r="P249" t="str">
        <f>IFERROR(TRIM(MID(SUBSTITUTE(INDEX(Matriz!$D$2:$D$91,INT((ROWS($P$2:P249)-1)/10)+1),";",REPT(" ",160)),MOD(ROWS($P$2:P249)-1,10)*160+1,160)),"")</f>
        <v/>
      </c>
    </row>
    <row r="250" spans="16:16">
      <c r="P250" t="str">
        <f>IFERROR(TRIM(MID(SUBSTITUTE(INDEX(Matriz!$D$2:$D$91,INT((ROWS($P$2:P250)-1)/10)+1),";",REPT(" ",160)),MOD(ROWS($P$2:P250)-1,10)*160+1,160)),"")</f>
        <v/>
      </c>
    </row>
    <row r="251" spans="16:16">
      <c r="P251" t="str">
        <f>IFERROR(TRIM(MID(SUBSTITUTE(INDEX(Matriz!$D$2:$D$91,INT((ROWS($P$2:P251)-1)/10)+1),";",REPT(" ",160)),MOD(ROWS($P$2:P251)-1,10)*160+1,160)),"")</f>
        <v/>
      </c>
    </row>
    <row r="252" spans="16:16">
      <c r="P252" t="str">
        <f>IFERROR(TRIM(MID(SUBSTITUTE(INDEX(Matriz!$D$2:$D$91,INT((ROWS($P$2:P252)-1)/10)+1),";",REPT(" ",160)),MOD(ROWS($P$2:P252)-1,10)*160+1,160)),"")</f>
        <v/>
      </c>
    </row>
    <row r="253" spans="16:16">
      <c r="P253" t="str">
        <f>IFERROR(TRIM(MID(SUBSTITUTE(INDEX(Matriz!$D$2:$D$91,INT((ROWS($P$2:P253)-1)/10)+1),";",REPT(" ",160)),MOD(ROWS($P$2:P253)-1,10)*160+1,160)),"")</f>
        <v/>
      </c>
    </row>
    <row r="254" spans="16:16">
      <c r="P254" t="str">
        <f>IFERROR(TRIM(MID(SUBSTITUTE(INDEX(Matriz!$D$2:$D$91,INT((ROWS($P$2:P254)-1)/10)+1),";",REPT(" ",160)),MOD(ROWS($P$2:P254)-1,10)*160+1,160)),"")</f>
        <v/>
      </c>
    </row>
    <row r="255" spans="16:16">
      <c r="P255" t="str">
        <f>IFERROR(TRIM(MID(SUBSTITUTE(INDEX(Matriz!$D$2:$D$91,INT((ROWS($P$2:P255)-1)/10)+1),";",REPT(" ",160)),MOD(ROWS($P$2:P255)-1,10)*160+1,160)),"")</f>
        <v/>
      </c>
    </row>
    <row r="256" spans="16:16">
      <c r="P256" t="str">
        <f>IFERROR(TRIM(MID(SUBSTITUTE(INDEX(Matriz!$D$2:$D$91,INT((ROWS($P$2:P256)-1)/10)+1),";",REPT(" ",160)),MOD(ROWS($P$2:P256)-1,10)*160+1,160)),"")</f>
        <v/>
      </c>
    </row>
    <row r="257" spans="16:16">
      <c r="P257" t="str">
        <f>IFERROR(TRIM(MID(SUBSTITUTE(INDEX(Matriz!$D$2:$D$91,INT((ROWS($P$2:P257)-1)/10)+1),";",REPT(" ",160)),MOD(ROWS($P$2:P257)-1,10)*160+1,160)),"")</f>
        <v/>
      </c>
    </row>
    <row r="258" spans="16:16">
      <c r="P258" t="str">
        <f>IFERROR(TRIM(MID(SUBSTITUTE(INDEX(Matriz!$D$2:$D$91,INT((ROWS($P$2:P258)-1)/10)+1),";",REPT(" ",160)),MOD(ROWS($P$2:P258)-1,10)*160+1,160)),"")</f>
        <v/>
      </c>
    </row>
    <row r="259" spans="16:16">
      <c r="P259" t="str">
        <f>IFERROR(TRIM(MID(SUBSTITUTE(INDEX(Matriz!$D$2:$D$91,INT((ROWS($P$2:P259)-1)/10)+1),";",REPT(" ",160)),MOD(ROWS($P$2:P259)-1,10)*160+1,160)),"")</f>
        <v/>
      </c>
    </row>
    <row r="260" spans="16:16">
      <c r="P260" t="str">
        <f>IFERROR(TRIM(MID(SUBSTITUTE(INDEX(Matriz!$D$2:$D$91,INT((ROWS($P$2:P260)-1)/10)+1),";",REPT(" ",160)),MOD(ROWS($P$2:P260)-1,10)*160+1,160)),"")</f>
        <v/>
      </c>
    </row>
    <row r="261" spans="16:16">
      <c r="P261" t="str">
        <f>IFERROR(TRIM(MID(SUBSTITUTE(INDEX(Matriz!$D$2:$D$91,INT((ROWS($P$2:P261)-1)/10)+1),";",REPT(" ",160)),MOD(ROWS($P$2:P261)-1,10)*160+1,160)),"")</f>
        <v/>
      </c>
    </row>
    <row r="262" spans="16:16">
      <c r="P262" t="str">
        <f>IFERROR(TRIM(MID(SUBSTITUTE(INDEX(Matriz!$D$2:$D$91,INT((ROWS($P$2:P262)-1)/10)+1),";",REPT(" ",160)),MOD(ROWS($P$2:P262)-1,10)*160+1,160)),"")</f>
        <v/>
      </c>
    </row>
    <row r="263" spans="16:16">
      <c r="P263" t="str">
        <f>IFERROR(TRIM(MID(SUBSTITUTE(INDEX(Matriz!$D$2:$D$91,INT((ROWS($P$2:P263)-1)/10)+1),";",REPT(" ",160)),MOD(ROWS($P$2:P263)-1,10)*160+1,160)),"")</f>
        <v/>
      </c>
    </row>
    <row r="264" spans="16:16">
      <c r="P264" t="str">
        <f>IFERROR(TRIM(MID(SUBSTITUTE(INDEX(Matriz!$D$2:$D$91,INT((ROWS($P$2:P264)-1)/10)+1),";",REPT(" ",160)),MOD(ROWS($P$2:P264)-1,10)*160+1,160)),"")</f>
        <v/>
      </c>
    </row>
    <row r="265" spans="16:16">
      <c r="P265" t="str">
        <f>IFERROR(TRIM(MID(SUBSTITUTE(INDEX(Matriz!$D$2:$D$91,INT((ROWS($P$2:P265)-1)/10)+1),";",REPT(" ",160)),MOD(ROWS($P$2:P265)-1,10)*160+1,160)),"")</f>
        <v/>
      </c>
    </row>
    <row r="266" spans="16:16">
      <c r="P266" t="str">
        <f>IFERROR(TRIM(MID(SUBSTITUTE(INDEX(Matriz!$D$2:$D$91,INT((ROWS($P$2:P266)-1)/10)+1),";",REPT(" ",160)),MOD(ROWS($P$2:P266)-1,10)*160+1,160)),"")</f>
        <v/>
      </c>
    </row>
    <row r="267" spans="16:16">
      <c r="P267" t="str">
        <f>IFERROR(TRIM(MID(SUBSTITUTE(INDEX(Matriz!$D$2:$D$91,INT((ROWS($P$2:P267)-1)/10)+1),";",REPT(" ",160)),MOD(ROWS($P$2:P267)-1,10)*160+1,160)),"")</f>
        <v/>
      </c>
    </row>
    <row r="268" spans="16:16">
      <c r="P268" t="str">
        <f>IFERROR(TRIM(MID(SUBSTITUTE(INDEX(Matriz!$D$2:$D$91,INT((ROWS($P$2:P268)-1)/10)+1),";",REPT(" ",160)),MOD(ROWS($P$2:P268)-1,10)*160+1,160)),"")</f>
        <v/>
      </c>
    </row>
    <row r="269" spans="16:16">
      <c r="P269" t="str">
        <f>IFERROR(TRIM(MID(SUBSTITUTE(INDEX(Matriz!$D$2:$D$91,INT((ROWS($P$2:P269)-1)/10)+1),";",REPT(" ",160)),MOD(ROWS($P$2:P269)-1,10)*160+1,160)),"")</f>
        <v/>
      </c>
    </row>
    <row r="270" spans="16:16">
      <c r="P270" t="str">
        <f>IFERROR(TRIM(MID(SUBSTITUTE(INDEX(Matriz!$D$2:$D$91,INT((ROWS($P$2:P270)-1)/10)+1),";",REPT(" ",160)),MOD(ROWS($P$2:P270)-1,10)*160+1,160)),"")</f>
        <v/>
      </c>
    </row>
    <row r="271" spans="16:16">
      <c r="P271" t="str">
        <f>IFERROR(TRIM(MID(SUBSTITUTE(INDEX(Matriz!$D$2:$D$91,INT((ROWS($P$2:P271)-1)/10)+1),";",REPT(" ",160)),MOD(ROWS($P$2:P271)-1,10)*160+1,160)),"")</f>
        <v/>
      </c>
    </row>
    <row r="272" spans="16:16">
      <c r="P272" t="str">
        <f>IFERROR(TRIM(MID(SUBSTITUTE(INDEX(Matriz!$D$2:$D$91,INT((ROWS($P$2:P272)-1)/10)+1),";",REPT(" ",160)),MOD(ROWS($P$2:P272)-1,10)*160+1,160)),"")</f>
        <v/>
      </c>
    </row>
    <row r="273" spans="16:16">
      <c r="P273" t="str">
        <f>IFERROR(TRIM(MID(SUBSTITUTE(INDEX(Matriz!$D$2:$D$91,INT((ROWS($P$2:P273)-1)/10)+1),";",REPT(" ",160)),MOD(ROWS($P$2:P273)-1,10)*160+1,160)),"")</f>
        <v/>
      </c>
    </row>
    <row r="274" spans="16:16">
      <c r="P274" t="str">
        <f>IFERROR(TRIM(MID(SUBSTITUTE(INDEX(Matriz!$D$2:$D$91,INT((ROWS($P$2:P274)-1)/10)+1),";",REPT(" ",160)),MOD(ROWS($P$2:P274)-1,10)*160+1,160)),"")</f>
        <v/>
      </c>
    </row>
    <row r="275" spans="16:16">
      <c r="P275" t="str">
        <f>IFERROR(TRIM(MID(SUBSTITUTE(INDEX(Matriz!$D$2:$D$91,INT((ROWS($P$2:P275)-1)/10)+1),";",REPT(" ",160)),MOD(ROWS($P$2:P275)-1,10)*160+1,160)),"")</f>
        <v/>
      </c>
    </row>
    <row r="276" spans="16:16">
      <c r="P276" t="str">
        <f>IFERROR(TRIM(MID(SUBSTITUTE(INDEX(Matriz!$D$2:$D$91,INT((ROWS($P$2:P276)-1)/10)+1),";",REPT(" ",160)),MOD(ROWS($P$2:P276)-1,10)*160+1,160)),"")</f>
        <v/>
      </c>
    </row>
    <row r="277" spans="16:16">
      <c r="P277" t="str">
        <f>IFERROR(TRIM(MID(SUBSTITUTE(INDEX(Matriz!$D$2:$D$91,INT((ROWS($P$2:P277)-1)/10)+1),";",REPT(" ",160)),MOD(ROWS($P$2:P277)-1,10)*160+1,160)),"")</f>
        <v/>
      </c>
    </row>
    <row r="278" spans="16:16">
      <c r="P278" t="str">
        <f>IFERROR(TRIM(MID(SUBSTITUTE(INDEX(Matriz!$D$2:$D$91,INT((ROWS($P$2:P278)-1)/10)+1),";",REPT(" ",160)),MOD(ROWS($P$2:P278)-1,10)*160+1,160)),"")</f>
        <v/>
      </c>
    </row>
    <row r="279" spans="16:16">
      <c r="P279" t="str">
        <f>IFERROR(TRIM(MID(SUBSTITUTE(INDEX(Matriz!$D$2:$D$91,INT((ROWS($P$2:P279)-1)/10)+1),";",REPT(" ",160)),MOD(ROWS($P$2:P279)-1,10)*160+1,160)),"")</f>
        <v/>
      </c>
    </row>
    <row r="280" spans="16:16">
      <c r="P280" t="str">
        <f>IFERROR(TRIM(MID(SUBSTITUTE(INDEX(Matriz!$D$2:$D$91,INT((ROWS($P$2:P280)-1)/10)+1),";",REPT(" ",160)),MOD(ROWS($P$2:P280)-1,10)*160+1,160)),"")</f>
        <v/>
      </c>
    </row>
    <row r="281" spans="16:16">
      <c r="P281" t="str">
        <f>IFERROR(TRIM(MID(SUBSTITUTE(INDEX(Matriz!$D$2:$D$91,INT((ROWS($P$2:P281)-1)/10)+1),";",REPT(" ",160)),MOD(ROWS($P$2:P281)-1,10)*160+1,160)),"")</f>
        <v/>
      </c>
    </row>
    <row r="282" spans="16:16">
      <c r="P282" t="str">
        <f>IFERROR(TRIM(MID(SUBSTITUTE(INDEX(Matriz!$D$2:$D$91,INT((ROWS($P$2:P282)-1)/10)+1),";",REPT(" ",160)),MOD(ROWS($P$2:P282)-1,10)*160+1,160)),"")</f>
        <v/>
      </c>
    </row>
    <row r="283" spans="16:16">
      <c r="P283" t="str">
        <f>IFERROR(TRIM(MID(SUBSTITUTE(INDEX(Matriz!$D$2:$D$91,INT((ROWS($P$2:P283)-1)/10)+1),";",REPT(" ",160)),MOD(ROWS($P$2:P283)-1,10)*160+1,160)),"")</f>
        <v/>
      </c>
    </row>
    <row r="284" spans="16:16">
      <c r="P284" t="str">
        <f>IFERROR(TRIM(MID(SUBSTITUTE(INDEX(Matriz!$D$2:$D$91,INT((ROWS($P$2:P284)-1)/10)+1),";",REPT(" ",160)),MOD(ROWS($P$2:P284)-1,10)*160+1,160)),"")</f>
        <v/>
      </c>
    </row>
    <row r="285" spans="16:16">
      <c r="P285" t="str">
        <f>IFERROR(TRIM(MID(SUBSTITUTE(INDEX(Matriz!$D$2:$D$91,INT((ROWS($P$2:P285)-1)/10)+1),";",REPT(" ",160)),MOD(ROWS($P$2:P285)-1,10)*160+1,160)),"")</f>
        <v/>
      </c>
    </row>
    <row r="286" spans="16:16">
      <c r="P286" t="str">
        <f>IFERROR(TRIM(MID(SUBSTITUTE(INDEX(Matriz!$D$2:$D$91,INT((ROWS($P$2:P286)-1)/10)+1),";",REPT(" ",160)),MOD(ROWS($P$2:P286)-1,10)*160+1,160)),"")</f>
        <v/>
      </c>
    </row>
    <row r="287" spans="16:16">
      <c r="P287" t="str">
        <f>IFERROR(TRIM(MID(SUBSTITUTE(INDEX(Matriz!$D$2:$D$91,INT((ROWS($P$2:P287)-1)/10)+1),";",REPT(" ",160)),MOD(ROWS($P$2:P287)-1,10)*160+1,160)),"")</f>
        <v/>
      </c>
    </row>
    <row r="288" spans="16:16">
      <c r="P288" t="str">
        <f>IFERROR(TRIM(MID(SUBSTITUTE(INDEX(Matriz!$D$2:$D$91,INT((ROWS($P$2:P288)-1)/10)+1),";",REPT(" ",160)),MOD(ROWS($P$2:P288)-1,10)*160+1,160)),"")</f>
        <v/>
      </c>
    </row>
    <row r="289" spans="16:16">
      <c r="P289" t="str">
        <f>IFERROR(TRIM(MID(SUBSTITUTE(INDEX(Matriz!$D$2:$D$91,INT((ROWS($P$2:P289)-1)/10)+1),";",REPT(" ",160)),MOD(ROWS($P$2:P289)-1,10)*160+1,160)),"")</f>
        <v/>
      </c>
    </row>
    <row r="290" spans="16:16">
      <c r="P290" t="str">
        <f>IFERROR(TRIM(MID(SUBSTITUTE(INDEX(Matriz!$D$2:$D$91,INT((ROWS($P$2:P290)-1)/10)+1),";",REPT(" ",160)),MOD(ROWS($P$2:P290)-1,10)*160+1,160)),"")</f>
        <v/>
      </c>
    </row>
    <row r="291" spans="16:16">
      <c r="P291" t="str">
        <f>IFERROR(TRIM(MID(SUBSTITUTE(INDEX(Matriz!$D$2:$D$91,INT((ROWS($P$2:P291)-1)/10)+1),";",REPT(" ",160)),MOD(ROWS($P$2:P291)-1,10)*160+1,160)),"")</f>
        <v/>
      </c>
    </row>
    <row r="292" spans="16:16">
      <c r="P292" t="str">
        <f>IFERROR(TRIM(MID(SUBSTITUTE(INDEX(Matriz!$D$2:$D$91,INT((ROWS($P$2:P292)-1)/10)+1),";",REPT(" ",160)),MOD(ROWS($P$2:P292)-1,10)*160+1,160)),"")</f>
        <v/>
      </c>
    </row>
    <row r="293" spans="16:16">
      <c r="P293" t="str">
        <f>IFERROR(TRIM(MID(SUBSTITUTE(INDEX(Matriz!$D$2:$D$91,INT((ROWS($P$2:P293)-1)/10)+1),";",REPT(" ",160)),MOD(ROWS($P$2:P293)-1,10)*160+1,160)),"")</f>
        <v/>
      </c>
    </row>
    <row r="294" spans="16:16">
      <c r="P294" t="str">
        <f>IFERROR(TRIM(MID(SUBSTITUTE(INDEX(Matriz!$D$2:$D$91,INT((ROWS($P$2:P294)-1)/10)+1),";",REPT(" ",160)),MOD(ROWS($P$2:P294)-1,10)*160+1,160)),"")</f>
        <v/>
      </c>
    </row>
    <row r="295" spans="16:16">
      <c r="P295" t="str">
        <f>IFERROR(TRIM(MID(SUBSTITUTE(INDEX(Matriz!$D$2:$D$91,INT((ROWS($P$2:P295)-1)/10)+1),";",REPT(" ",160)),MOD(ROWS($P$2:P295)-1,10)*160+1,160)),"")</f>
        <v/>
      </c>
    </row>
    <row r="296" spans="16:16">
      <c r="P296" t="str">
        <f>IFERROR(TRIM(MID(SUBSTITUTE(INDEX(Matriz!$D$2:$D$91,INT((ROWS($P$2:P296)-1)/10)+1),";",REPT(" ",160)),MOD(ROWS($P$2:P296)-1,10)*160+1,160)),"")</f>
        <v/>
      </c>
    </row>
    <row r="297" spans="16:16">
      <c r="P297" t="str">
        <f>IFERROR(TRIM(MID(SUBSTITUTE(INDEX(Matriz!$D$2:$D$91,INT((ROWS($P$2:P297)-1)/10)+1),";",REPT(" ",160)),MOD(ROWS($P$2:P297)-1,10)*160+1,160)),"")</f>
        <v/>
      </c>
    </row>
    <row r="298" spans="16:16">
      <c r="P298" t="str">
        <f>IFERROR(TRIM(MID(SUBSTITUTE(INDEX(Matriz!$D$2:$D$91,INT((ROWS($P$2:P298)-1)/10)+1),";",REPT(" ",160)),MOD(ROWS($P$2:P298)-1,10)*160+1,160)),"")</f>
        <v/>
      </c>
    </row>
    <row r="299" spans="16:16">
      <c r="P299" t="str">
        <f>IFERROR(TRIM(MID(SUBSTITUTE(INDEX(Matriz!$D$2:$D$91,INT((ROWS($P$2:P299)-1)/10)+1),";",REPT(" ",160)),MOD(ROWS($P$2:P299)-1,10)*160+1,160)),"")</f>
        <v/>
      </c>
    </row>
    <row r="300" spans="16:16">
      <c r="P300" t="str">
        <f>IFERROR(TRIM(MID(SUBSTITUTE(INDEX(Matriz!$D$2:$D$91,INT((ROWS($P$2:P300)-1)/10)+1),";",REPT(" ",160)),MOD(ROWS($P$2:P300)-1,10)*160+1,160)),"")</f>
        <v/>
      </c>
    </row>
    <row r="301" spans="16:16">
      <c r="P301" t="str">
        <f>IFERROR(TRIM(MID(SUBSTITUTE(INDEX(Matriz!$D$2:$D$91,INT((ROWS($P$2:P301)-1)/10)+1),";",REPT(" ",160)),MOD(ROWS($P$2:P301)-1,10)*160+1,160)),"")</f>
        <v/>
      </c>
    </row>
    <row r="302" spans="16:16">
      <c r="P302" t="str">
        <f>IFERROR(TRIM(MID(SUBSTITUTE(INDEX(Matriz!$D$2:$D$91,INT((ROWS($P$2:P302)-1)/10)+1),";",REPT(" ",160)),MOD(ROWS($P$2:P302)-1,10)*160+1,160)),"")</f>
        <v/>
      </c>
    </row>
    <row r="303" spans="16:16">
      <c r="P303" t="str">
        <f>IFERROR(TRIM(MID(SUBSTITUTE(INDEX(Matriz!$D$2:$D$91,INT((ROWS($P$2:P303)-1)/10)+1),";",REPT(" ",160)),MOD(ROWS($P$2:P303)-1,10)*160+1,160)),"")</f>
        <v/>
      </c>
    </row>
    <row r="304" spans="16:16">
      <c r="P304" t="str">
        <f>IFERROR(TRIM(MID(SUBSTITUTE(INDEX(Matriz!$D$2:$D$91,INT((ROWS($P$2:P304)-1)/10)+1),";",REPT(" ",160)),MOD(ROWS($P$2:P304)-1,10)*160+1,160)),"")</f>
        <v/>
      </c>
    </row>
    <row r="305" spans="16:16">
      <c r="P305" t="str">
        <f>IFERROR(TRIM(MID(SUBSTITUTE(INDEX(Matriz!$D$2:$D$91,INT((ROWS($P$2:P305)-1)/10)+1),";",REPT(" ",160)),MOD(ROWS($P$2:P305)-1,10)*160+1,160)),"")</f>
        <v/>
      </c>
    </row>
    <row r="306" spans="16:16">
      <c r="P306" t="str">
        <f>IFERROR(TRIM(MID(SUBSTITUTE(INDEX(Matriz!$D$2:$D$91,INT((ROWS($P$2:P306)-1)/10)+1),";",REPT(" ",160)),MOD(ROWS($P$2:P306)-1,10)*160+1,160)),"")</f>
        <v/>
      </c>
    </row>
    <row r="307" spans="16:16">
      <c r="P307" t="str">
        <f>IFERROR(TRIM(MID(SUBSTITUTE(INDEX(Matriz!$D$2:$D$91,INT((ROWS($P$2:P307)-1)/10)+1),";",REPT(" ",160)),MOD(ROWS($P$2:P307)-1,10)*160+1,160)),"")</f>
        <v/>
      </c>
    </row>
    <row r="308" spans="16:16">
      <c r="P308" t="str">
        <f>IFERROR(TRIM(MID(SUBSTITUTE(INDEX(Matriz!$D$2:$D$91,INT((ROWS($P$2:P308)-1)/10)+1),";",REPT(" ",160)),MOD(ROWS($P$2:P308)-1,10)*160+1,160)),"")</f>
        <v/>
      </c>
    </row>
    <row r="309" spans="16:16">
      <c r="P309" t="str">
        <f>IFERROR(TRIM(MID(SUBSTITUTE(INDEX(Matriz!$D$2:$D$91,INT((ROWS($P$2:P309)-1)/10)+1),";",REPT(" ",160)),MOD(ROWS($P$2:P309)-1,10)*160+1,160)),"")</f>
        <v/>
      </c>
    </row>
    <row r="310" spans="16:16">
      <c r="P310" t="str">
        <f>IFERROR(TRIM(MID(SUBSTITUTE(INDEX(Matriz!$D$2:$D$91,INT((ROWS($P$2:P310)-1)/10)+1),";",REPT(" ",160)),MOD(ROWS($P$2:P310)-1,10)*160+1,160)),"")</f>
        <v/>
      </c>
    </row>
    <row r="311" spans="16:16">
      <c r="P311" t="str">
        <f>IFERROR(TRIM(MID(SUBSTITUTE(INDEX(Matriz!$D$2:$D$91,INT((ROWS($P$2:P311)-1)/10)+1),";",REPT(" ",160)),MOD(ROWS($P$2:P311)-1,10)*160+1,160)),"")</f>
        <v/>
      </c>
    </row>
    <row r="312" spans="16:16">
      <c r="P312" t="str">
        <f>IFERROR(TRIM(MID(SUBSTITUTE(INDEX(Matriz!$D$2:$D$91,INT((ROWS($P$2:P312)-1)/10)+1),";",REPT(" ",160)),MOD(ROWS($P$2:P312)-1,10)*160+1,160)),"")</f>
        <v/>
      </c>
    </row>
    <row r="313" spans="16:16">
      <c r="P313" t="str">
        <f>IFERROR(TRIM(MID(SUBSTITUTE(INDEX(Matriz!$D$2:$D$91,INT((ROWS($P$2:P313)-1)/10)+1),";",REPT(" ",160)),MOD(ROWS($P$2:P313)-1,10)*160+1,160)),"")</f>
        <v/>
      </c>
    </row>
    <row r="314" spans="16:16">
      <c r="P314" t="str">
        <f>IFERROR(TRIM(MID(SUBSTITUTE(INDEX(Matriz!$D$2:$D$91,INT((ROWS($P$2:P314)-1)/10)+1),";",REPT(" ",160)),MOD(ROWS($P$2:P314)-1,10)*160+1,160)),"")</f>
        <v/>
      </c>
    </row>
    <row r="315" spans="16:16">
      <c r="P315" t="str">
        <f>IFERROR(TRIM(MID(SUBSTITUTE(INDEX(Matriz!$D$2:$D$91,INT((ROWS($P$2:P315)-1)/10)+1),";",REPT(" ",160)),MOD(ROWS($P$2:P315)-1,10)*160+1,160)),"")</f>
        <v/>
      </c>
    </row>
    <row r="316" spans="16:16">
      <c r="P316" t="str">
        <f>IFERROR(TRIM(MID(SUBSTITUTE(INDEX(Matriz!$D$2:$D$91,INT((ROWS($P$2:P316)-1)/10)+1),";",REPT(" ",160)),MOD(ROWS($P$2:P316)-1,10)*160+1,160)),"")</f>
        <v/>
      </c>
    </row>
    <row r="317" spans="16:16">
      <c r="P317" t="str">
        <f>IFERROR(TRIM(MID(SUBSTITUTE(INDEX(Matriz!$D$2:$D$91,INT((ROWS($P$2:P317)-1)/10)+1),";",REPT(" ",160)),MOD(ROWS($P$2:P317)-1,10)*160+1,160)),"")</f>
        <v/>
      </c>
    </row>
    <row r="318" spans="16:16">
      <c r="P318" t="str">
        <f>IFERROR(TRIM(MID(SUBSTITUTE(INDEX(Matriz!$D$2:$D$91,INT((ROWS($P$2:P318)-1)/10)+1),";",REPT(" ",160)),MOD(ROWS($P$2:P318)-1,10)*160+1,160)),"")</f>
        <v/>
      </c>
    </row>
    <row r="319" spans="16:16">
      <c r="P319" t="str">
        <f>IFERROR(TRIM(MID(SUBSTITUTE(INDEX(Matriz!$D$2:$D$91,INT((ROWS($P$2:P319)-1)/10)+1),";",REPT(" ",160)),MOD(ROWS($P$2:P319)-1,10)*160+1,160)),"")</f>
        <v/>
      </c>
    </row>
    <row r="320" spans="16:16">
      <c r="P320" t="str">
        <f>IFERROR(TRIM(MID(SUBSTITUTE(INDEX(Matriz!$D$2:$D$91,INT((ROWS($P$2:P320)-1)/10)+1),";",REPT(" ",160)),MOD(ROWS($P$2:P320)-1,10)*160+1,160)),"")</f>
        <v/>
      </c>
    </row>
    <row r="321" spans="16:16">
      <c r="P321" t="str">
        <f>IFERROR(TRIM(MID(SUBSTITUTE(INDEX(Matriz!$D$2:$D$91,INT((ROWS($P$2:P321)-1)/10)+1),";",REPT(" ",160)),MOD(ROWS($P$2:P321)-1,10)*160+1,160)),"")</f>
        <v/>
      </c>
    </row>
    <row r="322" spans="16:16">
      <c r="P322" t="str">
        <f>IFERROR(TRIM(MID(SUBSTITUTE(INDEX(Matriz!$D$2:$D$91,INT((ROWS($P$2:P322)-1)/10)+1),";",REPT(" ",160)),MOD(ROWS($P$2:P322)-1,10)*160+1,160)),"")</f>
        <v/>
      </c>
    </row>
    <row r="323" spans="16:16">
      <c r="P323" t="str">
        <f>IFERROR(TRIM(MID(SUBSTITUTE(INDEX(Matriz!$D$2:$D$91,INT((ROWS($P$2:P323)-1)/10)+1),";",REPT(" ",160)),MOD(ROWS($P$2:P323)-1,10)*160+1,160)),"")</f>
        <v/>
      </c>
    </row>
    <row r="324" spans="16:16">
      <c r="P324" t="str">
        <f>IFERROR(TRIM(MID(SUBSTITUTE(INDEX(Matriz!$D$2:$D$91,INT((ROWS($P$2:P324)-1)/10)+1),";",REPT(" ",160)),MOD(ROWS($P$2:P324)-1,10)*160+1,160)),"")</f>
        <v/>
      </c>
    </row>
    <row r="325" spans="16:16">
      <c r="P325" t="str">
        <f>IFERROR(TRIM(MID(SUBSTITUTE(INDEX(Matriz!$D$2:$D$91,INT((ROWS($P$2:P325)-1)/10)+1),";",REPT(" ",160)),MOD(ROWS($P$2:P325)-1,10)*160+1,160)),"")</f>
        <v/>
      </c>
    </row>
    <row r="326" spans="16:16">
      <c r="P326" t="str">
        <f>IFERROR(TRIM(MID(SUBSTITUTE(INDEX(Matriz!$D$2:$D$91,INT((ROWS($P$2:P326)-1)/10)+1),";",REPT(" ",160)),MOD(ROWS($P$2:P326)-1,10)*160+1,160)),"")</f>
        <v/>
      </c>
    </row>
    <row r="327" spans="16:16">
      <c r="P327" t="str">
        <f>IFERROR(TRIM(MID(SUBSTITUTE(INDEX(Matriz!$D$2:$D$91,INT((ROWS($P$2:P327)-1)/10)+1),";",REPT(" ",160)),MOD(ROWS($P$2:P327)-1,10)*160+1,160)),"")</f>
        <v/>
      </c>
    </row>
    <row r="328" spans="16:16">
      <c r="P328" t="str">
        <f>IFERROR(TRIM(MID(SUBSTITUTE(INDEX(Matriz!$D$2:$D$91,INT((ROWS($P$2:P328)-1)/10)+1),";",REPT(" ",160)),MOD(ROWS($P$2:P328)-1,10)*160+1,160)),"")</f>
        <v/>
      </c>
    </row>
    <row r="329" spans="16:16">
      <c r="P329" t="str">
        <f>IFERROR(TRIM(MID(SUBSTITUTE(INDEX(Matriz!$D$2:$D$91,INT((ROWS($P$2:P329)-1)/10)+1),";",REPT(" ",160)),MOD(ROWS($P$2:P329)-1,10)*160+1,160)),"")</f>
        <v/>
      </c>
    </row>
    <row r="330" spans="16:16">
      <c r="P330" t="str">
        <f>IFERROR(TRIM(MID(SUBSTITUTE(INDEX(Matriz!$D$2:$D$91,INT((ROWS($P$2:P330)-1)/10)+1),";",REPT(" ",160)),MOD(ROWS($P$2:P330)-1,10)*160+1,160)),"")</f>
        <v/>
      </c>
    </row>
    <row r="331" spans="16:16">
      <c r="P331" t="str">
        <f>IFERROR(TRIM(MID(SUBSTITUTE(INDEX(Matriz!$D$2:$D$91,INT((ROWS($P$2:P331)-1)/10)+1),";",REPT(" ",160)),MOD(ROWS($P$2:P331)-1,10)*160+1,160)),"")</f>
        <v/>
      </c>
    </row>
    <row r="332" spans="16:16">
      <c r="P332" t="str">
        <f>IFERROR(TRIM(MID(SUBSTITUTE(INDEX(Matriz!$D$2:$D$91,INT((ROWS($P$2:P332)-1)/10)+1),";",REPT(" ",160)),MOD(ROWS($P$2:P332)-1,10)*160+1,160)),"")</f>
        <v/>
      </c>
    </row>
    <row r="333" spans="16:16">
      <c r="P333" t="str">
        <f>IFERROR(TRIM(MID(SUBSTITUTE(INDEX(Matriz!$D$2:$D$91,INT((ROWS($P$2:P333)-1)/10)+1),";",REPT(" ",160)),MOD(ROWS($P$2:P333)-1,10)*160+1,160)),"")</f>
        <v/>
      </c>
    </row>
    <row r="334" spans="16:16">
      <c r="P334" t="str">
        <f>IFERROR(TRIM(MID(SUBSTITUTE(INDEX(Matriz!$D$2:$D$91,INT((ROWS($P$2:P334)-1)/10)+1),";",REPT(" ",160)),MOD(ROWS($P$2:P334)-1,10)*160+1,160)),"")</f>
        <v/>
      </c>
    </row>
    <row r="335" spans="16:16">
      <c r="P335" t="str">
        <f>IFERROR(TRIM(MID(SUBSTITUTE(INDEX(Matriz!$D$2:$D$91,INT((ROWS($P$2:P335)-1)/10)+1),";",REPT(" ",160)),MOD(ROWS($P$2:P335)-1,10)*160+1,160)),"")</f>
        <v/>
      </c>
    </row>
    <row r="336" spans="16:16">
      <c r="P336" t="str">
        <f>IFERROR(TRIM(MID(SUBSTITUTE(INDEX(Matriz!$D$2:$D$91,INT((ROWS($P$2:P336)-1)/10)+1),";",REPT(" ",160)),MOD(ROWS($P$2:P336)-1,10)*160+1,160)),"")</f>
        <v/>
      </c>
    </row>
    <row r="337" spans="16:16">
      <c r="P337" t="str">
        <f>IFERROR(TRIM(MID(SUBSTITUTE(INDEX(Matriz!$D$2:$D$91,INT((ROWS($P$2:P337)-1)/10)+1),";",REPT(" ",160)),MOD(ROWS($P$2:P337)-1,10)*160+1,160)),"")</f>
        <v/>
      </c>
    </row>
    <row r="338" spans="16:16">
      <c r="P338" t="str">
        <f>IFERROR(TRIM(MID(SUBSTITUTE(INDEX(Matriz!$D$2:$D$91,INT((ROWS($P$2:P338)-1)/10)+1),";",REPT(" ",160)),MOD(ROWS($P$2:P338)-1,10)*160+1,160)),"")</f>
        <v/>
      </c>
    </row>
    <row r="339" spans="16:16">
      <c r="P339" t="str">
        <f>IFERROR(TRIM(MID(SUBSTITUTE(INDEX(Matriz!$D$2:$D$91,INT((ROWS($P$2:P339)-1)/10)+1),";",REPT(" ",160)),MOD(ROWS($P$2:P339)-1,10)*160+1,160)),"")</f>
        <v/>
      </c>
    </row>
    <row r="340" spans="16:16">
      <c r="P340" t="str">
        <f>IFERROR(TRIM(MID(SUBSTITUTE(INDEX(Matriz!$D$2:$D$91,INT((ROWS($P$2:P340)-1)/10)+1),";",REPT(" ",160)),MOD(ROWS($P$2:P340)-1,10)*160+1,160)),"")</f>
        <v/>
      </c>
    </row>
    <row r="341" spans="16:16">
      <c r="P341" t="str">
        <f>IFERROR(TRIM(MID(SUBSTITUTE(INDEX(Matriz!$D$2:$D$91,INT((ROWS($P$2:P341)-1)/10)+1),";",REPT(" ",160)),MOD(ROWS($P$2:P341)-1,10)*160+1,160)),"")</f>
        <v/>
      </c>
    </row>
    <row r="342" spans="16:16">
      <c r="P342" t="str">
        <f>IFERROR(TRIM(MID(SUBSTITUTE(INDEX(Matriz!$D$2:$D$91,INT((ROWS($P$2:P342)-1)/10)+1),";",REPT(" ",160)),MOD(ROWS($P$2:P342)-1,10)*160+1,160)),"")</f>
        <v/>
      </c>
    </row>
    <row r="343" spans="16:16">
      <c r="P343" t="str">
        <f>IFERROR(TRIM(MID(SUBSTITUTE(INDEX(Matriz!$D$2:$D$91,INT((ROWS($P$2:P343)-1)/10)+1),";",REPT(" ",160)),MOD(ROWS($P$2:P343)-1,10)*160+1,160)),"")</f>
        <v/>
      </c>
    </row>
    <row r="344" spans="16:16">
      <c r="P344" t="str">
        <f>IFERROR(TRIM(MID(SUBSTITUTE(INDEX(Matriz!$D$2:$D$91,INT((ROWS($P$2:P344)-1)/10)+1),";",REPT(" ",160)),MOD(ROWS($P$2:P344)-1,10)*160+1,160)),"")</f>
        <v/>
      </c>
    </row>
    <row r="345" spans="16:16">
      <c r="P345" t="str">
        <f>IFERROR(TRIM(MID(SUBSTITUTE(INDEX(Matriz!$D$2:$D$91,INT((ROWS($P$2:P345)-1)/10)+1),";",REPT(" ",160)),MOD(ROWS($P$2:P345)-1,10)*160+1,160)),"")</f>
        <v/>
      </c>
    </row>
    <row r="346" spans="16:16">
      <c r="P346" t="str">
        <f>IFERROR(TRIM(MID(SUBSTITUTE(INDEX(Matriz!$D$2:$D$91,INT((ROWS($P$2:P346)-1)/10)+1),";",REPT(" ",160)),MOD(ROWS($P$2:P346)-1,10)*160+1,160)),"")</f>
        <v/>
      </c>
    </row>
    <row r="347" spans="16:16">
      <c r="P347" t="str">
        <f>IFERROR(TRIM(MID(SUBSTITUTE(INDEX(Matriz!$D$2:$D$91,INT((ROWS($P$2:P347)-1)/10)+1),";",REPT(" ",160)),MOD(ROWS($P$2:P347)-1,10)*160+1,160)),"")</f>
        <v/>
      </c>
    </row>
    <row r="348" spans="16:16">
      <c r="P348" t="str">
        <f>IFERROR(TRIM(MID(SUBSTITUTE(INDEX(Matriz!$D$2:$D$91,INT((ROWS($P$2:P348)-1)/10)+1),";",REPT(" ",160)),MOD(ROWS($P$2:P348)-1,10)*160+1,160)),"")</f>
        <v/>
      </c>
    </row>
    <row r="349" spans="16:16">
      <c r="P349" t="str">
        <f>IFERROR(TRIM(MID(SUBSTITUTE(INDEX(Matriz!$D$2:$D$91,INT((ROWS($P$2:P349)-1)/10)+1),";",REPT(" ",160)),MOD(ROWS($P$2:P349)-1,10)*160+1,160)),"")</f>
        <v/>
      </c>
    </row>
    <row r="350" spans="16:16">
      <c r="P350" t="str">
        <f>IFERROR(TRIM(MID(SUBSTITUTE(INDEX(Matriz!$D$2:$D$91,INT((ROWS($P$2:P350)-1)/10)+1),";",REPT(" ",160)),MOD(ROWS($P$2:P350)-1,10)*160+1,160)),"")</f>
        <v/>
      </c>
    </row>
    <row r="351" spans="16:16">
      <c r="P351" t="str">
        <f>IFERROR(TRIM(MID(SUBSTITUTE(INDEX(Matriz!$D$2:$D$91,INT((ROWS($P$2:P351)-1)/10)+1),";",REPT(" ",160)),MOD(ROWS($P$2:P351)-1,10)*160+1,160)),"")</f>
        <v/>
      </c>
    </row>
    <row r="352" spans="16:16">
      <c r="P352" t="str">
        <f>IFERROR(TRIM(MID(SUBSTITUTE(INDEX(Matriz!$D$2:$D$91,INT((ROWS($P$2:P352)-1)/10)+1),";",REPT(" ",160)),MOD(ROWS($P$2:P352)-1,10)*160+1,160)),"")</f>
        <v/>
      </c>
    </row>
    <row r="353" spans="16:16">
      <c r="P353" t="str">
        <f>IFERROR(TRIM(MID(SUBSTITUTE(INDEX(Matriz!$D$2:$D$91,INT((ROWS($P$2:P353)-1)/10)+1),";",REPT(" ",160)),MOD(ROWS($P$2:P353)-1,10)*160+1,160)),"")</f>
        <v/>
      </c>
    </row>
    <row r="354" spans="16:16">
      <c r="P354" t="str">
        <f>IFERROR(TRIM(MID(SUBSTITUTE(INDEX(Matriz!$D$2:$D$91,INT((ROWS($P$2:P354)-1)/10)+1),";",REPT(" ",160)),MOD(ROWS($P$2:P354)-1,10)*160+1,160)),"")</f>
        <v/>
      </c>
    </row>
    <row r="355" spans="16:16">
      <c r="P355" t="str">
        <f>IFERROR(TRIM(MID(SUBSTITUTE(INDEX(Matriz!$D$2:$D$91,INT((ROWS($P$2:P355)-1)/10)+1),";",REPT(" ",160)),MOD(ROWS($P$2:P355)-1,10)*160+1,160)),"")</f>
        <v/>
      </c>
    </row>
    <row r="356" spans="16:16">
      <c r="P356" t="str">
        <f>IFERROR(TRIM(MID(SUBSTITUTE(INDEX(Matriz!$D$2:$D$91,INT((ROWS($P$2:P356)-1)/10)+1),";",REPT(" ",160)),MOD(ROWS($P$2:P356)-1,10)*160+1,160)),"")</f>
        <v/>
      </c>
    </row>
    <row r="357" spans="16:16">
      <c r="P357" t="str">
        <f>IFERROR(TRIM(MID(SUBSTITUTE(INDEX(Matriz!$D$2:$D$91,INT((ROWS($P$2:P357)-1)/10)+1),";",REPT(" ",160)),MOD(ROWS($P$2:P357)-1,10)*160+1,160)),"")</f>
        <v/>
      </c>
    </row>
    <row r="358" spans="16:16">
      <c r="P358" t="str">
        <f>IFERROR(TRIM(MID(SUBSTITUTE(INDEX(Matriz!$D$2:$D$91,INT((ROWS($P$2:P358)-1)/10)+1),";",REPT(" ",160)),MOD(ROWS($P$2:P358)-1,10)*160+1,160)),"")</f>
        <v/>
      </c>
    </row>
    <row r="359" spans="16:16">
      <c r="P359" t="str">
        <f>IFERROR(TRIM(MID(SUBSTITUTE(INDEX(Matriz!$D$2:$D$91,INT((ROWS($P$2:P359)-1)/10)+1),";",REPT(" ",160)),MOD(ROWS($P$2:P359)-1,10)*160+1,160)),"")</f>
        <v/>
      </c>
    </row>
    <row r="360" spans="16:16">
      <c r="P360" t="str">
        <f>IFERROR(TRIM(MID(SUBSTITUTE(INDEX(Matriz!$D$2:$D$91,INT((ROWS($P$2:P360)-1)/10)+1),";",REPT(" ",160)),MOD(ROWS($P$2:P360)-1,10)*160+1,160)),"")</f>
        <v/>
      </c>
    </row>
    <row r="361" spans="16:16">
      <c r="P361" t="str">
        <f>IFERROR(TRIM(MID(SUBSTITUTE(INDEX(Matriz!$D$2:$D$91,INT((ROWS($P$2:P361)-1)/10)+1),";",REPT(" ",160)),MOD(ROWS($P$2:P361)-1,10)*160+1,160)),"")</f>
        <v/>
      </c>
    </row>
    <row r="362" spans="16:16">
      <c r="P362" t="str">
        <f>IFERROR(TRIM(MID(SUBSTITUTE(INDEX(Matriz!$D$2:$D$91,INT((ROWS($P$2:P362)-1)/10)+1),";",REPT(" ",160)),MOD(ROWS($P$2:P362)-1,10)*160+1,160)),"")</f>
        <v/>
      </c>
    </row>
    <row r="363" spans="16:16">
      <c r="P363" t="str">
        <f>IFERROR(TRIM(MID(SUBSTITUTE(INDEX(Matriz!$D$2:$D$91,INT((ROWS($P$2:P363)-1)/10)+1),";",REPT(" ",160)),MOD(ROWS($P$2:P363)-1,10)*160+1,160)),"")</f>
        <v/>
      </c>
    </row>
    <row r="364" spans="16:16">
      <c r="P364" t="str">
        <f>IFERROR(TRIM(MID(SUBSTITUTE(INDEX(Matriz!$D$2:$D$91,INT((ROWS($P$2:P364)-1)/10)+1),";",REPT(" ",160)),MOD(ROWS($P$2:P364)-1,10)*160+1,160)),"")</f>
        <v/>
      </c>
    </row>
    <row r="365" spans="16:16">
      <c r="P365" t="str">
        <f>IFERROR(TRIM(MID(SUBSTITUTE(INDEX(Matriz!$D$2:$D$91,INT((ROWS($P$2:P365)-1)/10)+1),";",REPT(" ",160)),MOD(ROWS($P$2:P365)-1,10)*160+1,160)),"")</f>
        <v/>
      </c>
    </row>
    <row r="366" spans="16:16">
      <c r="P366" t="str">
        <f>IFERROR(TRIM(MID(SUBSTITUTE(INDEX(Matriz!$D$2:$D$91,INT((ROWS($P$2:P366)-1)/10)+1),";",REPT(" ",160)),MOD(ROWS($P$2:P366)-1,10)*160+1,160)),"")</f>
        <v/>
      </c>
    </row>
    <row r="367" spans="16:16">
      <c r="P367" t="str">
        <f>IFERROR(TRIM(MID(SUBSTITUTE(INDEX(Matriz!$D$2:$D$91,INT((ROWS($P$2:P367)-1)/10)+1),";",REPT(" ",160)),MOD(ROWS($P$2:P367)-1,10)*160+1,160)),"")</f>
        <v/>
      </c>
    </row>
    <row r="368" spans="16:16">
      <c r="P368" t="str">
        <f>IFERROR(TRIM(MID(SUBSTITUTE(INDEX(Matriz!$D$2:$D$91,INT((ROWS($P$2:P368)-1)/10)+1),";",REPT(" ",160)),MOD(ROWS($P$2:P368)-1,10)*160+1,160)),"")</f>
        <v/>
      </c>
    </row>
    <row r="369" spans="16:16">
      <c r="P369" t="str">
        <f>IFERROR(TRIM(MID(SUBSTITUTE(INDEX(Matriz!$D$2:$D$91,INT((ROWS($P$2:P369)-1)/10)+1),";",REPT(" ",160)),MOD(ROWS($P$2:P369)-1,10)*160+1,160)),"")</f>
        <v/>
      </c>
    </row>
    <row r="370" spans="16:16">
      <c r="P370" t="str">
        <f>IFERROR(TRIM(MID(SUBSTITUTE(INDEX(Matriz!$D$2:$D$91,INT((ROWS($P$2:P370)-1)/10)+1),";",REPT(" ",160)),MOD(ROWS($P$2:P370)-1,10)*160+1,160)),"")</f>
        <v/>
      </c>
    </row>
    <row r="371" spans="16:16">
      <c r="P371" t="str">
        <f>IFERROR(TRIM(MID(SUBSTITUTE(INDEX(Matriz!$D$2:$D$91,INT((ROWS($P$2:P371)-1)/10)+1),";",REPT(" ",160)),MOD(ROWS($P$2:P371)-1,10)*160+1,160)),"")</f>
        <v/>
      </c>
    </row>
    <row r="372" spans="16:16">
      <c r="P372" t="str">
        <f>IFERROR(TRIM(MID(SUBSTITUTE(INDEX(Matriz!$D$2:$D$91,INT((ROWS($P$2:P372)-1)/10)+1),";",REPT(" ",160)),MOD(ROWS($P$2:P372)-1,10)*160+1,160)),"")</f>
        <v/>
      </c>
    </row>
    <row r="373" spans="16:16">
      <c r="P373" t="str">
        <f>IFERROR(TRIM(MID(SUBSTITUTE(INDEX(Matriz!$D$2:$D$91,INT((ROWS($P$2:P373)-1)/10)+1),";",REPT(" ",160)),MOD(ROWS($P$2:P373)-1,10)*160+1,160)),"")</f>
        <v/>
      </c>
    </row>
    <row r="374" spans="16:16">
      <c r="P374" t="str">
        <f>IFERROR(TRIM(MID(SUBSTITUTE(INDEX(Matriz!$D$2:$D$91,INT((ROWS($P$2:P374)-1)/10)+1),";",REPT(" ",160)),MOD(ROWS($P$2:P374)-1,10)*160+1,160)),"")</f>
        <v/>
      </c>
    </row>
    <row r="375" spans="16:16">
      <c r="P375" t="str">
        <f>IFERROR(TRIM(MID(SUBSTITUTE(INDEX(Matriz!$D$2:$D$91,INT((ROWS($P$2:P375)-1)/10)+1),";",REPT(" ",160)),MOD(ROWS($P$2:P375)-1,10)*160+1,160)),"")</f>
        <v/>
      </c>
    </row>
    <row r="376" spans="16:16">
      <c r="P376" t="str">
        <f>IFERROR(TRIM(MID(SUBSTITUTE(INDEX(Matriz!$D$2:$D$91,INT((ROWS($P$2:P376)-1)/10)+1),";",REPT(" ",160)),MOD(ROWS($P$2:P376)-1,10)*160+1,160)),"")</f>
        <v/>
      </c>
    </row>
    <row r="377" spans="16:16">
      <c r="P377" t="str">
        <f>IFERROR(TRIM(MID(SUBSTITUTE(INDEX(Matriz!$D$2:$D$91,INT((ROWS($P$2:P377)-1)/10)+1),";",REPT(" ",160)),MOD(ROWS($P$2:P377)-1,10)*160+1,160)),"")</f>
        <v/>
      </c>
    </row>
    <row r="378" spans="16:16">
      <c r="P378" t="str">
        <f>IFERROR(TRIM(MID(SUBSTITUTE(INDEX(Matriz!$D$2:$D$91,INT((ROWS($P$2:P378)-1)/10)+1),";",REPT(" ",160)),MOD(ROWS($P$2:P378)-1,10)*160+1,160)),"")</f>
        <v/>
      </c>
    </row>
    <row r="379" spans="16:16">
      <c r="P379" t="str">
        <f>IFERROR(TRIM(MID(SUBSTITUTE(INDEX(Matriz!$D$2:$D$91,INT((ROWS($P$2:P379)-1)/10)+1),";",REPT(" ",160)),MOD(ROWS($P$2:P379)-1,10)*160+1,160)),"")</f>
        <v/>
      </c>
    </row>
    <row r="380" spans="16:16">
      <c r="P380" t="str">
        <f>IFERROR(TRIM(MID(SUBSTITUTE(INDEX(Matriz!$D$2:$D$91,INT((ROWS($P$2:P380)-1)/10)+1),";",REPT(" ",160)),MOD(ROWS($P$2:P380)-1,10)*160+1,160)),"")</f>
        <v/>
      </c>
    </row>
    <row r="381" spans="16:16">
      <c r="P381" t="str">
        <f>IFERROR(TRIM(MID(SUBSTITUTE(INDEX(Matriz!$D$2:$D$91,INT((ROWS($P$2:P381)-1)/10)+1),";",REPT(" ",160)),MOD(ROWS($P$2:P381)-1,10)*160+1,160)),"")</f>
        <v/>
      </c>
    </row>
    <row r="382" spans="16:16">
      <c r="P382" t="str">
        <f>IFERROR(TRIM(MID(SUBSTITUTE(INDEX(Matriz!$D$2:$D$91,INT((ROWS($P$2:P382)-1)/10)+1),";",REPT(" ",160)),MOD(ROWS($P$2:P382)-1,10)*160+1,160)),"")</f>
        <v/>
      </c>
    </row>
    <row r="383" spans="16:16">
      <c r="P383" t="str">
        <f>IFERROR(TRIM(MID(SUBSTITUTE(INDEX(Matriz!$D$2:$D$91,INT((ROWS($P$2:P383)-1)/10)+1),";",REPT(" ",160)),MOD(ROWS($P$2:P383)-1,10)*160+1,160)),"")</f>
        <v/>
      </c>
    </row>
    <row r="384" spans="16:16">
      <c r="P384" t="str">
        <f>IFERROR(TRIM(MID(SUBSTITUTE(INDEX(Matriz!$D$2:$D$91,INT((ROWS($P$2:P384)-1)/10)+1),";",REPT(" ",160)),MOD(ROWS($P$2:P384)-1,10)*160+1,160)),"")</f>
        <v/>
      </c>
    </row>
    <row r="385" spans="16:16">
      <c r="P385" t="str">
        <f>IFERROR(TRIM(MID(SUBSTITUTE(INDEX(Matriz!$D$2:$D$91,INT((ROWS($P$2:P385)-1)/10)+1),";",REPT(" ",160)),MOD(ROWS($P$2:P385)-1,10)*160+1,160)),"")</f>
        <v/>
      </c>
    </row>
    <row r="386" spans="16:16">
      <c r="P386" t="str">
        <f>IFERROR(TRIM(MID(SUBSTITUTE(INDEX(Matriz!$D$2:$D$91,INT((ROWS($P$2:P386)-1)/10)+1),";",REPT(" ",160)),MOD(ROWS($P$2:P386)-1,10)*160+1,160)),"")</f>
        <v/>
      </c>
    </row>
    <row r="387" spans="16:16">
      <c r="P387" t="str">
        <f>IFERROR(TRIM(MID(SUBSTITUTE(INDEX(Matriz!$D$2:$D$91,INT((ROWS($P$2:P387)-1)/10)+1),";",REPT(" ",160)),MOD(ROWS($P$2:P387)-1,10)*160+1,160)),"")</f>
        <v/>
      </c>
    </row>
    <row r="388" spans="16:16">
      <c r="P388" t="str">
        <f>IFERROR(TRIM(MID(SUBSTITUTE(INDEX(Matriz!$D$2:$D$91,INT((ROWS($P$2:P388)-1)/10)+1),";",REPT(" ",160)),MOD(ROWS($P$2:P388)-1,10)*160+1,160)),"")</f>
        <v/>
      </c>
    </row>
    <row r="389" spans="16:16">
      <c r="P389" t="str">
        <f>IFERROR(TRIM(MID(SUBSTITUTE(INDEX(Matriz!$D$2:$D$91,INT((ROWS($P$2:P389)-1)/10)+1),";",REPT(" ",160)),MOD(ROWS($P$2:P389)-1,10)*160+1,160)),"")</f>
        <v/>
      </c>
    </row>
    <row r="390" spans="16:16">
      <c r="P390" t="str">
        <f>IFERROR(TRIM(MID(SUBSTITUTE(INDEX(Matriz!$D$2:$D$91,INT((ROWS($P$2:P390)-1)/10)+1),";",REPT(" ",160)),MOD(ROWS($P$2:P390)-1,10)*160+1,160)),"")</f>
        <v/>
      </c>
    </row>
    <row r="391" spans="16:16">
      <c r="P391" t="str">
        <f>IFERROR(TRIM(MID(SUBSTITUTE(INDEX(Matriz!$D$2:$D$91,INT((ROWS($P$2:P391)-1)/10)+1),";",REPT(" ",160)),MOD(ROWS($P$2:P391)-1,10)*160+1,160)),"")</f>
        <v/>
      </c>
    </row>
    <row r="392" spans="16:16">
      <c r="P392" t="str">
        <f>IFERROR(TRIM(MID(SUBSTITUTE(INDEX(Matriz!$D$2:$D$91,INT((ROWS($P$2:P392)-1)/10)+1),";",REPT(" ",160)),MOD(ROWS($P$2:P392)-1,10)*160+1,160)),"")</f>
        <v/>
      </c>
    </row>
    <row r="393" spans="16:16">
      <c r="P393" t="str">
        <f>IFERROR(TRIM(MID(SUBSTITUTE(INDEX(Matriz!$D$2:$D$91,INT((ROWS($P$2:P393)-1)/10)+1),";",REPT(" ",160)),MOD(ROWS($P$2:P393)-1,10)*160+1,160)),"")</f>
        <v/>
      </c>
    </row>
    <row r="394" spans="16:16">
      <c r="P394" t="str">
        <f>IFERROR(TRIM(MID(SUBSTITUTE(INDEX(Matriz!$D$2:$D$91,INT((ROWS($P$2:P394)-1)/10)+1),";",REPT(" ",160)),MOD(ROWS($P$2:P394)-1,10)*160+1,160)),"")</f>
        <v/>
      </c>
    </row>
    <row r="395" spans="16:16">
      <c r="P395" t="str">
        <f>IFERROR(TRIM(MID(SUBSTITUTE(INDEX(Matriz!$D$2:$D$91,INT((ROWS($P$2:P395)-1)/10)+1),";",REPT(" ",160)),MOD(ROWS($P$2:P395)-1,10)*160+1,160)),"")</f>
        <v/>
      </c>
    </row>
    <row r="396" spans="16:16">
      <c r="P396" t="str">
        <f>IFERROR(TRIM(MID(SUBSTITUTE(INDEX(Matriz!$D$2:$D$91,INT((ROWS($P$2:P396)-1)/10)+1),";",REPT(" ",160)),MOD(ROWS($P$2:P396)-1,10)*160+1,160)),"")</f>
        <v/>
      </c>
    </row>
    <row r="397" spans="16:16">
      <c r="P397" t="str">
        <f>IFERROR(TRIM(MID(SUBSTITUTE(INDEX(Matriz!$D$2:$D$91,INT((ROWS($P$2:P397)-1)/10)+1),";",REPT(" ",160)),MOD(ROWS($P$2:P397)-1,10)*160+1,160)),"")</f>
        <v/>
      </c>
    </row>
    <row r="398" spans="16:16">
      <c r="P398" t="str">
        <f>IFERROR(TRIM(MID(SUBSTITUTE(INDEX(Matriz!$D$2:$D$91,INT((ROWS($P$2:P398)-1)/10)+1),";",REPT(" ",160)),MOD(ROWS($P$2:P398)-1,10)*160+1,160)),"")</f>
        <v/>
      </c>
    </row>
    <row r="399" spans="16:16">
      <c r="P399" t="str">
        <f>IFERROR(TRIM(MID(SUBSTITUTE(INDEX(Matriz!$D$2:$D$91,INT((ROWS($P$2:P399)-1)/10)+1),";",REPT(" ",160)),MOD(ROWS($P$2:P399)-1,10)*160+1,160)),"")</f>
        <v/>
      </c>
    </row>
    <row r="400" spans="16:16">
      <c r="P400" t="str">
        <f>IFERROR(TRIM(MID(SUBSTITUTE(INDEX(Matriz!$D$2:$D$91,INT((ROWS($P$2:P400)-1)/10)+1),";",REPT(" ",160)),MOD(ROWS($P$2:P400)-1,10)*160+1,160)),"")</f>
        <v/>
      </c>
    </row>
    <row r="401" spans="16:16">
      <c r="P401" t="str">
        <f>IFERROR(TRIM(MID(SUBSTITUTE(INDEX(Matriz!$D$2:$D$91,INT((ROWS($P$2:P401)-1)/10)+1),";",REPT(" ",160)),MOD(ROWS($P$2:P401)-1,10)*160+1,160)),"")</f>
        <v/>
      </c>
    </row>
    <row r="402" spans="16:16">
      <c r="P402" t="str">
        <f>IFERROR(TRIM(MID(SUBSTITUTE(INDEX(Matriz!$D$2:$D$91,INT((ROWS($P$2:P402)-1)/10)+1),";",REPT(" ",160)),MOD(ROWS($P$2:P402)-1,10)*160+1,160)),"")</f>
        <v/>
      </c>
    </row>
    <row r="403" spans="16:16">
      <c r="P403" t="str">
        <f>IFERROR(TRIM(MID(SUBSTITUTE(INDEX(Matriz!$D$2:$D$91,INT((ROWS($P$2:P403)-1)/10)+1),";",REPT(" ",160)),MOD(ROWS($P$2:P403)-1,10)*160+1,160)),"")</f>
        <v/>
      </c>
    </row>
    <row r="404" spans="16:16">
      <c r="P404" t="str">
        <f>IFERROR(TRIM(MID(SUBSTITUTE(INDEX(Matriz!$D$2:$D$91,INT((ROWS($P$2:P404)-1)/10)+1),";",REPT(" ",160)),MOD(ROWS($P$2:P404)-1,10)*160+1,160)),"")</f>
        <v/>
      </c>
    </row>
    <row r="405" spans="16:16">
      <c r="P405" t="str">
        <f>IFERROR(TRIM(MID(SUBSTITUTE(INDEX(Matriz!$D$2:$D$91,INT((ROWS($P$2:P405)-1)/10)+1),";",REPT(" ",160)),MOD(ROWS($P$2:P405)-1,10)*160+1,160)),"")</f>
        <v/>
      </c>
    </row>
    <row r="406" spans="16:16">
      <c r="P406" t="str">
        <f>IFERROR(TRIM(MID(SUBSTITUTE(INDEX(Matriz!$D$2:$D$91,INT((ROWS($P$2:P406)-1)/10)+1),";",REPT(" ",160)),MOD(ROWS($P$2:P406)-1,10)*160+1,160)),"")</f>
        <v/>
      </c>
    </row>
    <row r="407" spans="16:16">
      <c r="P407" t="str">
        <f>IFERROR(TRIM(MID(SUBSTITUTE(INDEX(Matriz!$D$2:$D$91,INT((ROWS($P$2:P407)-1)/10)+1),";",REPT(" ",160)),MOD(ROWS($P$2:P407)-1,10)*160+1,160)),"")</f>
        <v/>
      </c>
    </row>
    <row r="408" spans="16:16">
      <c r="P408" t="str">
        <f>IFERROR(TRIM(MID(SUBSTITUTE(INDEX(Matriz!$D$2:$D$91,INT((ROWS($P$2:P408)-1)/10)+1),";",REPT(" ",160)),MOD(ROWS($P$2:P408)-1,10)*160+1,160)),"")</f>
        <v/>
      </c>
    </row>
    <row r="409" spans="16:16">
      <c r="P409" t="str">
        <f>IFERROR(TRIM(MID(SUBSTITUTE(INDEX(Matriz!$D$2:$D$91,INT((ROWS($P$2:P409)-1)/10)+1),";",REPT(" ",160)),MOD(ROWS($P$2:P409)-1,10)*160+1,160)),"")</f>
        <v/>
      </c>
    </row>
    <row r="410" spans="16:16">
      <c r="P410" t="str">
        <f>IFERROR(TRIM(MID(SUBSTITUTE(INDEX(Matriz!$D$2:$D$91,INT((ROWS($P$2:P410)-1)/10)+1),";",REPT(" ",160)),MOD(ROWS($P$2:P410)-1,10)*160+1,160)),"")</f>
        <v/>
      </c>
    </row>
    <row r="411" spans="16:16">
      <c r="P411" t="str">
        <f>IFERROR(TRIM(MID(SUBSTITUTE(INDEX(Matriz!$D$2:$D$91,INT((ROWS($P$2:P411)-1)/10)+1),";",REPT(" ",160)),MOD(ROWS($P$2:P411)-1,10)*160+1,160)),"")</f>
        <v/>
      </c>
    </row>
    <row r="412" spans="16:16">
      <c r="P412" t="str">
        <f>IFERROR(TRIM(MID(SUBSTITUTE(INDEX(Matriz!$D$2:$D$91,INT((ROWS($P$2:P412)-1)/10)+1),";",REPT(" ",160)),MOD(ROWS($P$2:P412)-1,10)*160+1,160)),"")</f>
        <v/>
      </c>
    </row>
    <row r="413" spans="16:16">
      <c r="P413" t="str">
        <f>IFERROR(TRIM(MID(SUBSTITUTE(INDEX(Matriz!$D$2:$D$91,INT((ROWS($P$2:P413)-1)/10)+1),";",REPT(" ",160)),MOD(ROWS($P$2:P413)-1,10)*160+1,160)),"")</f>
        <v/>
      </c>
    </row>
    <row r="414" spans="16:16">
      <c r="P414" t="str">
        <f>IFERROR(TRIM(MID(SUBSTITUTE(INDEX(Matriz!$D$2:$D$91,INT((ROWS($P$2:P414)-1)/10)+1),";",REPT(" ",160)),MOD(ROWS($P$2:P414)-1,10)*160+1,160)),"")</f>
        <v/>
      </c>
    </row>
    <row r="415" spans="16:16">
      <c r="P415" t="str">
        <f>IFERROR(TRIM(MID(SUBSTITUTE(INDEX(Matriz!$D$2:$D$91,INT((ROWS($P$2:P415)-1)/10)+1),";",REPT(" ",160)),MOD(ROWS($P$2:P415)-1,10)*160+1,160)),"")</f>
        <v/>
      </c>
    </row>
    <row r="416" spans="16:16">
      <c r="P416" t="str">
        <f>IFERROR(TRIM(MID(SUBSTITUTE(INDEX(Matriz!$D$2:$D$91,INT((ROWS($P$2:P416)-1)/10)+1),";",REPT(" ",160)),MOD(ROWS($P$2:P416)-1,10)*160+1,160)),"")</f>
        <v/>
      </c>
    </row>
    <row r="417" spans="16:16">
      <c r="P417" t="str">
        <f>IFERROR(TRIM(MID(SUBSTITUTE(INDEX(Matriz!$D$2:$D$91,INT((ROWS($P$2:P417)-1)/10)+1),";",REPT(" ",160)),MOD(ROWS($P$2:P417)-1,10)*160+1,160)),"")</f>
        <v/>
      </c>
    </row>
    <row r="418" spans="16:16">
      <c r="P418" t="str">
        <f>IFERROR(TRIM(MID(SUBSTITUTE(INDEX(Matriz!$D$2:$D$91,INT((ROWS($P$2:P418)-1)/10)+1),";",REPT(" ",160)),MOD(ROWS($P$2:P418)-1,10)*160+1,160)),"")</f>
        <v/>
      </c>
    </row>
    <row r="419" spans="16:16">
      <c r="P419" t="str">
        <f>IFERROR(TRIM(MID(SUBSTITUTE(INDEX(Matriz!$D$2:$D$91,INT((ROWS($P$2:P419)-1)/10)+1),";",REPT(" ",160)),MOD(ROWS($P$2:P419)-1,10)*160+1,160)),"")</f>
        <v/>
      </c>
    </row>
    <row r="420" spans="16:16">
      <c r="P420" t="str">
        <f>IFERROR(TRIM(MID(SUBSTITUTE(INDEX(Matriz!$D$2:$D$91,INT((ROWS($P$2:P420)-1)/10)+1),";",REPT(" ",160)),MOD(ROWS($P$2:P420)-1,10)*160+1,160)),"")</f>
        <v/>
      </c>
    </row>
    <row r="421" spans="16:16">
      <c r="P421" t="str">
        <f>IFERROR(TRIM(MID(SUBSTITUTE(INDEX(Matriz!$D$2:$D$91,INT((ROWS($P$2:P421)-1)/10)+1),";",REPT(" ",160)),MOD(ROWS($P$2:P421)-1,10)*160+1,160)),"")</f>
        <v/>
      </c>
    </row>
    <row r="422" spans="16:16">
      <c r="P422" t="str">
        <f>IFERROR(TRIM(MID(SUBSTITUTE(INDEX(Matriz!$D$2:$D$91,INT((ROWS($P$2:P422)-1)/10)+1),";",REPT(" ",160)),MOD(ROWS($P$2:P422)-1,10)*160+1,160)),"")</f>
        <v/>
      </c>
    </row>
    <row r="423" spans="16:16">
      <c r="P423" t="str">
        <f>IFERROR(TRIM(MID(SUBSTITUTE(INDEX(Matriz!$D$2:$D$91,INT((ROWS($P$2:P423)-1)/10)+1),";",REPT(" ",160)),MOD(ROWS($P$2:P423)-1,10)*160+1,160)),"")</f>
        <v/>
      </c>
    </row>
    <row r="424" spans="16:16">
      <c r="P424" t="str">
        <f>IFERROR(TRIM(MID(SUBSTITUTE(INDEX(Matriz!$D$2:$D$91,INT((ROWS($P$2:P424)-1)/10)+1),";",REPT(" ",160)),MOD(ROWS($P$2:P424)-1,10)*160+1,160)),"")</f>
        <v/>
      </c>
    </row>
    <row r="425" spans="16:16">
      <c r="P425" t="str">
        <f>IFERROR(TRIM(MID(SUBSTITUTE(INDEX(Matriz!$D$2:$D$91,INT((ROWS($P$2:P425)-1)/10)+1),";",REPT(" ",160)),MOD(ROWS($P$2:P425)-1,10)*160+1,160)),"")</f>
        <v/>
      </c>
    </row>
    <row r="426" spans="16:16">
      <c r="P426" t="str">
        <f>IFERROR(TRIM(MID(SUBSTITUTE(INDEX(Matriz!$D$2:$D$91,INT((ROWS($P$2:P426)-1)/10)+1),";",REPT(" ",160)),MOD(ROWS($P$2:P426)-1,10)*160+1,160)),"")</f>
        <v/>
      </c>
    </row>
    <row r="427" spans="16:16">
      <c r="P427" t="str">
        <f>IFERROR(TRIM(MID(SUBSTITUTE(INDEX(Matriz!$D$2:$D$91,INT((ROWS($P$2:P427)-1)/10)+1),";",REPT(" ",160)),MOD(ROWS($P$2:P427)-1,10)*160+1,160)),"")</f>
        <v/>
      </c>
    </row>
    <row r="428" spans="16:16">
      <c r="P428" t="str">
        <f>IFERROR(TRIM(MID(SUBSTITUTE(INDEX(Matriz!$D$2:$D$91,INT((ROWS($P$2:P428)-1)/10)+1),";",REPT(" ",160)),MOD(ROWS($P$2:P428)-1,10)*160+1,160)),"")</f>
        <v/>
      </c>
    </row>
    <row r="429" spans="16:16">
      <c r="P429" t="str">
        <f>IFERROR(TRIM(MID(SUBSTITUTE(INDEX(Matriz!$D$2:$D$91,INT((ROWS($P$2:P429)-1)/10)+1),";",REPT(" ",160)),MOD(ROWS($P$2:P429)-1,10)*160+1,160)),"")</f>
        <v/>
      </c>
    </row>
    <row r="430" spans="16:16">
      <c r="P430" t="str">
        <f>IFERROR(TRIM(MID(SUBSTITUTE(INDEX(Matriz!$D$2:$D$91,INT((ROWS($P$2:P430)-1)/10)+1),";",REPT(" ",160)),MOD(ROWS($P$2:P430)-1,10)*160+1,160)),"")</f>
        <v/>
      </c>
    </row>
    <row r="431" spans="16:16">
      <c r="P431" t="str">
        <f>IFERROR(TRIM(MID(SUBSTITUTE(INDEX(Matriz!$D$2:$D$91,INT((ROWS($P$2:P431)-1)/10)+1),";",REPT(" ",160)),MOD(ROWS($P$2:P431)-1,10)*160+1,160)),"")</f>
        <v/>
      </c>
    </row>
    <row r="432" spans="16:16">
      <c r="P432" t="str">
        <f>IFERROR(TRIM(MID(SUBSTITUTE(INDEX(Matriz!$D$2:$D$91,INT((ROWS($P$2:P432)-1)/10)+1),";",REPT(" ",160)),MOD(ROWS($P$2:P432)-1,10)*160+1,160)),"")</f>
        <v/>
      </c>
    </row>
    <row r="433" spans="16:16">
      <c r="P433" t="str">
        <f>IFERROR(TRIM(MID(SUBSTITUTE(INDEX(Matriz!$D$2:$D$91,INT((ROWS($P$2:P433)-1)/10)+1),";",REPT(" ",160)),MOD(ROWS($P$2:P433)-1,10)*160+1,160)),"")</f>
        <v/>
      </c>
    </row>
    <row r="434" spans="16:16">
      <c r="P434" t="str">
        <f>IFERROR(TRIM(MID(SUBSTITUTE(INDEX(Matriz!$D$2:$D$91,INT((ROWS($P$2:P434)-1)/10)+1),";",REPT(" ",160)),MOD(ROWS($P$2:P434)-1,10)*160+1,160)),"")</f>
        <v/>
      </c>
    </row>
    <row r="435" spans="16:16">
      <c r="P435" t="str">
        <f>IFERROR(TRIM(MID(SUBSTITUTE(INDEX(Matriz!$D$2:$D$91,INT((ROWS($P$2:P435)-1)/10)+1),";",REPT(" ",160)),MOD(ROWS($P$2:P435)-1,10)*160+1,160)),"")</f>
        <v/>
      </c>
    </row>
    <row r="436" spans="16:16">
      <c r="P436" t="str">
        <f>IFERROR(TRIM(MID(SUBSTITUTE(INDEX(Matriz!$D$2:$D$91,INT((ROWS($P$2:P436)-1)/10)+1),";",REPT(" ",160)),MOD(ROWS($P$2:P436)-1,10)*160+1,160)),"")</f>
        <v/>
      </c>
    </row>
    <row r="437" spans="16:16">
      <c r="P437" t="str">
        <f>IFERROR(TRIM(MID(SUBSTITUTE(INDEX(Matriz!$D$2:$D$91,INT((ROWS($P$2:P437)-1)/10)+1),";",REPT(" ",160)),MOD(ROWS($P$2:P437)-1,10)*160+1,160)),"")</f>
        <v/>
      </c>
    </row>
    <row r="438" spans="16:16">
      <c r="P438" t="str">
        <f>IFERROR(TRIM(MID(SUBSTITUTE(INDEX(Matriz!$D$2:$D$91,INT((ROWS($P$2:P438)-1)/10)+1),";",REPT(" ",160)),MOD(ROWS($P$2:P438)-1,10)*160+1,160)),"")</f>
        <v/>
      </c>
    </row>
    <row r="439" spans="16:16">
      <c r="P439" t="str">
        <f>IFERROR(TRIM(MID(SUBSTITUTE(INDEX(Matriz!$D$2:$D$91,INT((ROWS($P$2:P439)-1)/10)+1),";",REPT(" ",160)),MOD(ROWS($P$2:P439)-1,10)*160+1,160)),"")</f>
        <v/>
      </c>
    </row>
    <row r="440" spans="16:16">
      <c r="P440" t="str">
        <f>IFERROR(TRIM(MID(SUBSTITUTE(INDEX(Matriz!$D$2:$D$91,INT((ROWS($P$2:P440)-1)/10)+1),";",REPT(" ",160)),MOD(ROWS($P$2:P440)-1,10)*160+1,160)),"")</f>
        <v/>
      </c>
    </row>
    <row r="441" spans="16:16">
      <c r="P441" t="str">
        <f>IFERROR(TRIM(MID(SUBSTITUTE(INDEX(Matriz!$D$2:$D$91,INT((ROWS($P$2:P441)-1)/10)+1),";",REPT(" ",160)),MOD(ROWS($P$2:P441)-1,10)*160+1,160)),"")</f>
        <v/>
      </c>
    </row>
    <row r="442" spans="16:16">
      <c r="P442" t="str">
        <f>IFERROR(TRIM(MID(SUBSTITUTE(INDEX(Matriz!$D$2:$D$91,INT((ROWS($P$2:P442)-1)/10)+1),";",REPT(" ",160)),MOD(ROWS($P$2:P442)-1,10)*160+1,160)),"")</f>
        <v/>
      </c>
    </row>
    <row r="443" spans="16:16">
      <c r="P443" t="str">
        <f>IFERROR(TRIM(MID(SUBSTITUTE(INDEX(Matriz!$D$2:$D$91,INT((ROWS($P$2:P443)-1)/10)+1),";",REPT(" ",160)),MOD(ROWS($P$2:P443)-1,10)*160+1,160)),"")</f>
        <v/>
      </c>
    </row>
    <row r="444" spans="16:16">
      <c r="P444" t="str">
        <f>IFERROR(TRIM(MID(SUBSTITUTE(INDEX(Matriz!$D$2:$D$91,INT((ROWS($P$2:P444)-1)/10)+1),";",REPT(" ",160)),MOD(ROWS($P$2:P444)-1,10)*160+1,160)),"")</f>
        <v/>
      </c>
    </row>
    <row r="445" spans="16:16">
      <c r="P445" t="str">
        <f>IFERROR(TRIM(MID(SUBSTITUTE(INDEX(Matriz!$D$2:$D$91,INT((ROWS($P$2:P445)-1)/10)+1),";",REPT(" ",160)),MOD(ROWS($P$2:P445)-1,10)*160+1,160)),"")</f>
        <v/>
      </c>
    </row>
    <row r="446" spans="16:16">
      <c r="P446" t="str">
        <f>IFERROR(TRIM(MID(SUBSTITUTE(INDEX(Matriz!$D$2:$D$91,INT((ROWS($P$2:P446)-1)/10)+1),";",REPT(" ",160)),MOD(ROWS($P$2:P446)-1,10)*160+1,160)),"")</f>
        <v/>
      </c>
    </row>
    <row r="447" spans="16:16">
      <c r="P447" t="str">
        <f>IFERROR(TRIM(MID(SUBSTITUTE(INDEX(Matriz!$D$2:$D$91,INT((ROWS($P$2:P447)-1)/10)+1),";",REPT(" ",160)),MOD(ROWS($P$2:P447)-1,10)*160+1,160)),"")</f>
        <v/>
      </c>
    </row>
    <row r="448" spans="16:16">
      <c r="P448" t="str">
        <f>IFERROR(TRIM(MID(SUBSTITUTE(INDEX(Matriz!$D$2:$D$91,INT((ROWS($P$2:P448)-1)/10)+1),";",REPT(" ",160)),MOD(ROWS($P$2:P448)-1,10)*160+1,160)),"")</f>
        <v/>
      </c>
    </row>
    <row r="449" spans="16:16">
      <c r="P449" t="str">
        <f>IFERROR(TRIM(MID(SUBSTITUTE(INDEX(Matriz!$D$2:$D$91,INT((ROWS($P$2:P449)-1)/10)+1),";",REPT(" ",160)),MOD(ROWS($P$2:P449)-1,10)*160+1,160)),"")</f>
        <v/>
      </c>
    </row>
    <row r="450" spans="16:16">
      <c r="P450" t="str">
        <f>IFERROR(TRIM(MID(SUBSTITUTE(INDEX(Matriz!$D$2:$D$91,INT((ROWS($P$2:P450)-1)/10)+1),";",REPT(" ",160)),MOD(ROWS($P$2:P450)-1,10)*160+1,160)),"")</f>
        <v/>
      </c>
    </row>
    <row r="451" spans="16:16">
      <c r="P451" t="str">
        <f>IFERROR(TRIM(MID(SUBSTITUTE(INDEX(Matriz!$D$2:$D$91,INT((ROWS($P$2:P451)-1)/10)+1),";",REPT(" ",160)),MOD(ROWS($P$2:P451)-1,10)*160+1,160)),"")</f>
        <v/>
      </c>
    </row>
    <row r="452" spans="16:16">
      <c r="P452" t="str">
        <f>IFERROR(TRIM(MID(SUBSTITUTE(INDEX(Matriz!$D$2:$D$91,INT((ROWS($P$2:P452)-1)/10)+1),";",REPT(" ",160)),MOD(ROWS($P$2:P452)-1,10)*160+1,160)),"")</f>
        <v/>
      </c>
    </row>
    <row r="453" spans="16:16">
      <c r="P453" t="str">
        <f>IFERROR(TRIM(MID(SUBSTITUTE(INDEX(Matriz!$D$2:$D$91,INT((ROWS($P$2:P453)-1)/10)+1),";",REPT(" ",160)),MOD(ROWS($P$2:P453)-1,10)*160+1,160)),"")</f>
        <v/>
      </c>
    </row>
    <row r="454" spans="16:16">
      <c r="P454" t="str">
        <f>IFERROR(TRIM(MID(SUBSTITUTE(INDEX(Matriz!$D$2:$D$91,INT((ROWS($P$2:P454)-1)/10)+1),";",REPT(" ",160)),MOD(ROWS($P$2:P454)-1,10)*160+1,160)),"")</f>
        <v/>
      </c>
    </row>
    <row r="455" spans="16:16">
      <c r="P455" t="str">
        <f>IFERROR(TRIM(MID(SUBSTITUTE(INDEX(Matriz!$D$2:$D$91,INT((ROWS($P$2:P455)-1)/10)+1),";",REPT(" ",160)),MOD(ROWS($P$2:P455)-1,10)*160+1,160)),"")</f>
        <v/>
      </c>
    </row>
    <row r="456" spans="16:16">
      <c r="P456" t="str">
        <f>IFERROR(TRIM(MID(SUBSTITUTE(INDEX(Matriz!$D$2:$D$91,INT((ROWS($P$2:P456)-1)/10)+1),";",REPT(" ",160)),MOD(ROWS($P$2:P456)-1,10)*160+1,160)),"")</f>
        <v/>
      </c>
    </row>
    <row r="457" spans="16:16">
      <c r="P457" t="str">
        <f>IFERROR(TRIM(MID(SUBSTITUTE(INDEX(Matriz!$D$2:$D$91,INT((ROWS($P$2:P457)-1)/10)+1),";",REPT(" ",160)),MOD(ROWS($P$2:P457)-1,10)*160+1,160)),"")</f>
        <v/>
      </c>
    </row>
    <row r="458" spans="16:16">
      <c r="P458" t="str">
        <f>IFERROR(TRIM(MID(SUBSTITUTE(INDEX(Matriz!$D$2:$D$91,INT((ROWS($P$2:P458)-1)/10)+1),";",REPT(" ",160)),MOD(ROWS($P$2:P458)-1,10)*160+1,160)),"")</f>
        <v/>
      </c>
    </row>
    <row r="459" spans="16:16">
      <c r="P459" t="str">
        <f>IFERROR(TRIM(MID(SUBSTITUTE(INDEX(Matriz!$D$2:$D$91,INT((ROWS($P$2:P459)-1)/10)+1),";",REPT(" ",160)),MOD(ROWS($P$2:P459)-1,10)*160+1,160)),"")</f>
        <v/>
      </c>
    </row>
    <row r="460" spans="16:16">
      <c r="P460" t="str">
        <f>IFERROR(TRIM(MID(SUBSTITUTE(INDEX(Matriz!$D$2:$D$91,INT((ROWS($P$2:P460)-1)/10)+1),";",REPT(" ",160)),MOD(ROWS($P$2:P460)-1,10)*160+1,160)),"")</f>
        <v/>
      </c>
    </row>
    <row r="461" spans="16:16">
      <c r="P461" t="str">
        <f>IFERROR(TRIM(MID(SUBSTITUTE(INDEX(Matriz!$D$2:$D$91,INT((ROWS($P$2:P461)-1)/10)+1),";",REPT(" ",160)),MOD(ROWS($P$2:P461)-1,10)*160+1,160)),"")</f>
        <v/>
      </c>
    </row>
    <row r="462" spans="16:16">
      <c r="P462" t="str">
        <f>IFERROR(TRIM(MID(SUBSTITUTE(INDEX(Matriz!$D$2:$D$91,INT((ROWS($P$2:P462)-1)/10)+1),";",REPT(" ",160)),MOD(ROWS($P$2:P462)-1,10)*160+1,160)),"")</f>
        <v/>
      </c>
    </row>
    <row r="463" spans="16:16">
      <c r="P463" t="str">
        <f>IFERROR(TRIM(MID(SUBSTITUTE(INDEX(Matriz!$D$2:$D$91,INT((ROWS($P$2:P463)-1)/10)+1),";",REPT(" ",160)),MOD(ROWS($P$2:P463)-1,10)*160+1,160)),"")</f>
        <v/>
      </c>
    </row>
    <row r="464" spans="16:16">
      <c r="P464" t="str">
        <f>IFERROR(TRIM(MID(SUBSTITUTE(INDEX(Matriz!$D$2:$D$91,INT((ROWS($P$2:P464)-1)/10)+1),";",REPT(" ",160)),MOD(ROWS($P$2:P464)-1,10)*160+1,160)),"")</f>
        <v/>
      </c>
    </row>
    <row r="465" spans="16:16">
      <c r="P465" t="str">
        <f>IFERROR(TRIM(MID(SUBSTITUTE(INDEX(Matriz!$D$2:$D$91,INT((ROWS($P$2:P465)-1)/10)+1),";",REPT(" ",160)),MOD(ROWS($P$2:P465)-1,10)*160+1,160)),"")</f>
        <v/>
      </c>
    </row>
    <row r="466" spans="16:16">
      <c r="P466" t="str">
        <f>IFERROR(TRIM(MID(SUBSTITUTE(INDEX(Matriz!$D$2:$D$91,INT((ROWS($P$2:P466)-1)/10)+1),";",REPT(" ",160)),MOD(ROWS($P$2:P466)-1,10)*160+1,160)),"")</f>
        <v/>
      </c>
    </row>
    <row r="467" spans="16:16">
      <c r="P467" t="str">
        <f>IFERROR(TRIM(MID(SUBSTITUTE(INDEX(Matriz!$D$2:$D$91,INT((ROWS($P$2:P467)-1)/10)+1),";",REPT(" ",160)),MOD(ROWS($P$2:P467)-1,10)*160+1,160)),"")</f>
        <v/>
      </c>
    </row>
    <row r="468" spans="16:16">
      <c r="P468" t="str">
        <f>IFERROR(TRIM(MID(SUBSTITUTE(INDEX(Matriz!$D$2:$D$91,INT((ROWS($P$2:P468)-1)/10)+1),";",REPT(" ",160)),MOD(ROWS($P$2:P468)-1,10)*160+1,160)),"")</f>
        <v/>
      </c>
    </row>
    <row r="469" spans="16:16">
      <c r="P469" t="str">
        <f>IFERROR(TRIM(MID(SUBSTITUTE(INDEX(Matriz!$D$2:$D$91,INT((ROWS($P$2:P469)-1)/10)+1),";",REPT(" ",160)),MOD(ROWS($P$2:P469)-1,10)*160+1,160)),"")</f>
        <v/>
      </c>
    </row>
    <row r="470" spans="16:16">
      <c r="P470" t="str">
        <f>IFERROR(TRIM(MID(SUBSTITUTE(INDEX(Matriz!$D$2:$D$91,INT((ROWS($P$2:P470)-1)/10)+1),";",REPT(" ",160)),MOD(ROWS($P$2:P470)-1,10)*160+1,160)),"")</f>
        <v/>
      </c>
    </row>
    <row r="471" spans="16:16">
      <c r="P471" t="str">
        <f>IFERROR(TRIM(MID(SUBSTITUTE(INDEX(Matriz!$D$2:$D$91,INT((ROWS($P$2:P471)-1)/10)+1),";",REPT(" ",160)),MOD(ROWS($P$2:P471)-1,10)*160+1,160)),"")</f>
        <v/>
      </c>
    </row>
    <row r="472" spans="16:16">
      <c r="P472" t="str">
        <f>IFERROR(TRIM(MID(SUBSTITUTE(INDEX(Matriz!$D$2:$D$91,INT((ROWS($P$2:P472)-1)/10)+1),";",REPT(" ",160)),MOD(ROWS($P$2:P472)-1,10)*160+1,160)),"")</f>
        <v/>
      </c>
    </row>
    <row r="473" spans="16:16">
      <c r="P473" t="str">
        <f>IFERROR(TRIM(MID(SUBSTITUTE(INDEX(Matriz!$D$2:$D$91,INT((ROWS($P$2:P473)-1)/10)+1),";",REPT(" ",160)),MOD(ROWS($P$2:P473)-1,10)*160+1,160)),"")</f>
        <v/>
      </c>
    </row>
    <row r="474" spans="16:16">
      <c r="P474" t="str">
        <f>IFERROR(TRIM(MID(SUBSTITUTE(INDEX(Matriz!$D$2:$D$91,INT((ROWS($P$2:P474)-1)/10)+1),";",REPT(" ",160)),MOD(ROWS($P$2:P474)-1,10)*160+1,160)),"")</f>
        <v/>
      </c>
    </row>
    <row r="475" spans="16:16">
      <c r="P475" t="str">
        <f>IFERROR(TRIM(MID(SUBSTITUTE(INDEX(Matriz!$D$2:$D$91,INT((ROWS($P$2:P475)-1)/10)+1),";",REPT(" ",160)),MOD(ROWS($P$2:P475)-1,10)*160+1,160)),"")</f>
        <v/>
      </c>
    </row>
    <row r="476" spans="16:16">
      <c r="P476" t="str">
        <f>IFERROR(TRIM(MID(SUBSTITUTE(INDEX(Matriz!$D$2:$D$91,INT((ROWS($P$2:P476)-1)/10)+1),";",REPT(" ",160)),MOD(ROWS($P$2:P476)-1,10)*160+1,160)),"")</f>
        <v/>
      </c>
    </row>
    <row r="477" spans="16:16">
      <c r="P477" t="str">
        <f>IFERROR(TRIM(MID(SUBSTITUTE(INDEX(Matriz!$D$2:$D$91,INT((ROWS($P$2:P477)-1)/10)+1),";",REPT(" ",160)),MOD(ROWS($P$2:P477)-1,10)*160+1,160)),"")</f>
        <v/>
      </c>
    </row>
    <row r="478" spans="16:16">
      <c r="P478" t="str">
        <f>IFERROR(TRIM(MID(SUBSTITUTE(INDEX(Matriz!$D$2:$D$91,INT((ROWS($P$2:P478)-1)/10)+1),";",REPT(" ",160)),MOD(ROWS($P$2:P478)-1,10)*160+1,160)),"")</f>
        <v/>
      </c>
    </row>
    <row r="479" spans="16:16">
      <c r="P479" t="str">
        <f>IFERROR(TRIM(MID(SUBSTITUTE(INDEX(Matriz!$D$2:$D$91,INT((ROWS($P$2:P479)-1)/10)+1),";",REPT(" ",160)),MOD(ROWS($P$2:P479)-1,10)*160+1,160)),"")</f>
        <v/>
      </c>
    </row>
    <row r="480" spans="16:16">
      <c r="P480" t="str">
        <f>IFERROR(TRIM(MID(SUBSTITUTE(INDEX(Matriz!$D$2:$D$91,INT((ROWS($P$2:P480)-1)/10)+1),";",REPT(" ",160)),MOD(ROWS($P$2:P480)-1,10)*160+1,160)),"")</f>
        <v/>
      </c>
    </row>
    <row r="481" spans="16:16">
      <c r="P481" t="str">
        <f>IFERROR(TRIM(MID(SUBSTITUTE(INDEX(Matriz!$D$2:$D$91,INT((ROWS($P$2:P481)-1)/10)+1),";",REPT(" ",160)),MOD(ROWS($P$2:P481)-1,10)*160+1,160)),"")</f>
        <v/>
      </c>
    </row>
    <row r="482" spans="16:16">
      <c r="P482" t="str">
        <f>IFERROR(TRIM(MID(SUBSTITUTE(INDEX(Matriz!$D$2:$D$91,INT((ROWS($P$2:P482)-1)/10)+1),";",REPT(" ",160)),MOD(ROWS($P$2:P482)-1,10)*160+1,160)),"")</f>
        <v/>
      </c>
    </row>
    <row r="483" spans="16:16">
      <c r="P483" t="str">
        <f>IFERROR(TRIM(MID(SUBSTITUTE(INDEX(Matriz!$D$2:$D$91,INT((ROWS($P$2:P483)-1)/10)+1),";",REPT(" ",160)),MOD(ROWS($P$2:P483)-1,10)*160+1,160)),"")</f>
        <v/>
      </c>
    </row>
    <row r="484" spans="16:16">
      <c r="P484" t="str">
        <f>IFERROR(TRIM(MID(SUBSTITUTE(INDEX(Matriz!$D$2:$D$91,INT((ROWS($P$2:P484)-1)/10)+1),";",REPT(" ",160)),MOD(ROWS($P$2:P484)-1,10)*160+1,160)),"")</f>
        <v/>
      </c>
    </row>
    <row r="485" spans="16:16">
      <c r="P485" t="str">
        <f>IFERROR(TRIM(MID(SUBSTITUTE(INDEX(Matriz!$D$2:$D$91,INT((ROWS($P$2:P485)-1)/10)+1),";",REPT(" ",160)),MOD(ROWS($P$2:P485)-1,10)*160+1,160)),"")</f>
        <v/>
      </c>
    </row>
    <row r="486" spans="16:16">
      <c r="P486" t="str">
        <f>IFERROR(TRIM(MID(SUBSTITUTE(INDEX(Matriz!$D$2:$D$91,INT((ROWS($P$2:P486)-1)/10)+1),";",REPT(" ",160)),MOD(ROWS($P$2:P486)-1,10)*160+1,160)),"")</f>
        <v/>
      </c>
    </row>
    <row r="487" spans="16:16">
      <c r="P487" t="str">
        <f>IFERROR(TRIM(MID(SUBSTITUTE(INDEX(Matriz!$D$2:$D$91,INT((ROWS($P$2:P487)-1)/10)+1),";",REPT(" ",160)),MOD(ROWS($P$2:P487)-1,10)*160+1,160)),"")</f>
        <v/>
      </c>
    </row>
    <row r="488" spans="16:16">
      <c r="P488" t="str">
        <f>IFERROR(TRIM(MID(SUBSTITUTE(INDEX(Matriz!$D$2:$D$91,INT((ROWS($P$2:P488)-1)/10)+1),";",REPT(" ",160)),MOD(ROWS($P$2:P488)-1,10)*160+1,160)),"")</f>
        <v/>
      </c>
    </row>
    <row r="489" spans="16:16">
      <c r="P489" t="str">
        <f>IFERROR(TRIM(MID(SUBSTITUTE(INDEX(Matriz!$D$2:$D$91,INT((ROWS($P$2:P489)-1)/10)+1),";",REPT(" ",160)),MOD(ROWS($P$2:P489)-1,10)*160+1,160)),"")</f>
        <v/>
      </c>
    </row>
    <row r="490" spans="16:16">
      <c r="P490" t="str">
        <f>IFERROR(TRIM(MID(SUBSTITUTE(INDEX(Matriz!$D$2:$D$91,INT((ROWS($P$2:P490)-1)/10)+1),";",REPT(" ",160)),MOD(ROWS($P$2:P490)-1,10)*160+1,160)),"")</f>
        <v/>
      </c>
    </row>
    <row r="491" spans="16:16">
      <c r="P491" t="str">
        <f>IFERROR(TRIM(MID(SUBSTITUTE(INDEX(Matriz!$D$2:$D$91,INT((ROWS($P$2:P491)-1)/10)+1),";",REPT(" ",160)),MOD(ROWS($P$2:P491)-1,10)*160+1,160)),"")</f>
        <v/>
      </c>
    </row>
    <row r="492" spans="16:16">
      <c r="P492" t="str">
        <f>IFERROR(TRIM(MID(SUBSTITUTE(INDEX(Matriz!$D$2:$D$91,INT((ROWS($P$2:P492)-1)/10)+1),";",REPT(" ",160)),MOD(ROWS($P$2:P492)-1,10)*160+1,160)),"")</f>
        <v/>
      </c>
    </row>
    <row r="493" spans="16:16">
      <c r="P493" t="str">
        <f>IFERROR(TRIM(MID(SUBSTITUTE(INDEX(Matriz!$D$2:$D$91,INT((ROWS($P$2:P493)-1)/10)+1),";",REPT(" ",160)),MOD(ROWS($P$2:P493)-1,10)*160+1,160)),"")</f>
        <v/>
      </c>
    </row>
    <row r="494" spans="16:16">
      <c r="P494" t="str">
        <f>IFERROR(TRIM(MID(SUBSTITUTE(INDEX(Matriz!$D$2:$D$91,INT((ROWS($P$2:P494)-1)/10)+1),";",REPT(" ",160)),MOD(ROWS($P$2:P494)-1,10)*160+1,160)),"")</f>
        <v/>
      </c>
    </row>
    <row r="495" spans="16:16">
      <c r="P495" t="str">
        <f>IFERROR(TRIM(MID(SUBSTITUTE(INDEX(Matriz!$D$2:$D$91,INT((ROWS($P$2:P495)-1)/10)+1),";",REPT(" ",160)),MOD(ROWS($P$2:P495)-1,10)*160+1,160)),"")</f>
        <v/>
      </c>
    </row>
    <row r="496" spans="16:16">
      <c r="P496" t="str">
        <f>IFERROR(TRIM(MID(SUBSTITUTE(INDEX(Matriz!$D$2:$D$91,INT((ROWS($P$2:P496)-1)/10)+1),";",REPT(" ",160)),MOD(ROWS($P$2:P496)-1,10)*160+1,160)),"")</f>
        <v/>
      </c>
    </row>
    <row r="497" spans="16:16">
      <c r="P497" t="str">
        <f>IFERROR(TRIM(MID(SUBSTITUTE(INDEX(Matriz!$D$2:$D$91,INT((ROWS($P$2:P497)-1)/10)+1),";",REPT(" ",160)),MOD(ROWS($P$2:P497)-1,10)*160+1,160)),"")</f>
        <v/>
      </c>
    </row>
    <row r="498" spans="16:16">
      <c r="P498" t="str">
        <f>IFERROR(TRIM(MID(SUBSTITUTE(INDEX(Matriz!$D$2:$D$91,INT((ROWS($P$2:P498)-1)/10)+1),";",REPT(" ",160)),MOD(ROWS($P$2:P498)-1,10)*160+1,160)),"")</f>
        <v/>
      </c>
    </row>
    <row r="499" spans="16:16">
      <c r="P499" t="str">
        <f>IFERROR(TRIM(MID(SUBSTITUTE(INDEX(Matriz!$D$2:$D$91,INT((ROWS($P$2:P499)-1)/10)+1),";",REPT(" ",160)),MOD(ROWS($P$2:P499)-1,10)*160+1,160)),"")</f>
        <v/>
      </c>
    </row>
    <row r="500" spans="16:16">
      <c r="P500" t="str">
        <f>IFERROR(TRIM(MID(SUBSTITUTE(INDEX(Matriz!$D$2:$D$91,INT((ROWS($P$2:P500)-1)/10)+1),";",REPT(" ",160)),MOD(ROWS($P$2:P500)-1,10)*160+1,160)),"")</f>
        <v/>
      </c>
    </row>
    <row r="501" spans="16:16">
      <c r="P501" t="str">
        <f>IFERROR(TRIM(MID(SUBSTITUTE(INDEX(Matriz!$D$2:$D$91,INT((ROWS($P$2:P501)-1)/10)+1),";",REPT(" ",160)),MOD(ROWS($P$2:P501)-1,10)*160+1,160)),"")</f>
        <v/>
      </c>
    </row>
    <row r="502" spans="16:16">
      <c r="P502" t="str">
        <f>IFERROR(TRIM(MID(SUBSTITUTE(INDEX(Matriz!$D$2:$D$91,INT((ROWS($P$2:P502)-1)/10)+1),";",REPT(" ",160)),MOD(ROWS($P$2:P502)-1,10)*160+1,160)),"")</f>
        <v/>
      </c>
    </row>
    <row r="503" spans="16:16">
      <c r="P503" t="str">
        <f>IFERROR(TRIM(MID(SUBSTITUTE(INDEX(Matriz!$D$2:$D$91,INT((ROWS($P$2:P503)-1)/10)+1),";",REPT(" ",160)),MOD(ROWS($P$2:P503)-1,10)*160+1,160)),"")</f>
        <v/>
      </c>
    </row>
    <row r="504" spans="16:16">
      <c r="P504" t="str">
        <f>IFERROR(TRIM(MID(SUBSTITUTE(INDEX(Matriz!$D$2:$D$91,INT((ROWS($P$2:P504)-1)/10)+1),";",REPT(" ",160)),MOD(ROWS($P$2:P504)-1,10)*160+1,160)),"")</f>
        <v/>
      </c>
    </row>
    <row r="505" spans="16:16">
      <c r="P505" t="str">
        <f>IFERROR(TRIM(MID(SUBSTITUTE(INDEX(Matriz!$D$2:$D$91,INT((ROWS($P$2:P505)-1)/10)+1),";",REPT(" ",160)),MOD(ROWS($P$2:P505)-1,10)*160+1,160)),"")</f>
        <v/>
      </c>
    </row>
    <row r="506" spans="16:16">
      <c r="P506" t="str">
        <f>IFERROR(TRIM(MID(SUBSTITUTE(INDEX(Matriz!$D$2:$D$91,INT((ROWS($P$2:P506)-1)/10)+1),";",REPT(" ",160)),MOD(ROWS($P$2:P506)-1,10)*160+1,160)),"")</f>
        <v/>
      </c>
    </row>
    <row r="507" spans="16:16">
      <c r="P507" t="str">
        <f>IFERROR(TRIM(MID(SUBSTITUTE(INDEX(Matriz!$D$2:$D$91,INT((ROWS($P$2:P507)-1)/10)+1),";",REPT(" ",160)),MOD(ROWS($P$2:P507)-1,10)*160+1,160)),"")</f>
        <v/>
      </c>
    </row>
    <row r="508" spans="16:16">
      <c r="P508" t="str">
        <f>IFERROR(TRIM(MID(SUBSTITUTE(INDEX(Matriz!$D$2:$D$91,INT((ROWS($P$2:P508)-1)/10)+1),";",REPT(" ",160)),MOD(ROWS($P$2:P508)-1,10)*160+1,160)),"")</f>
        <v/>
      </c>
    </row>
    <row r="509" spans="16:16">
      <c r="P509" t="str">
        <f>IFERROR(TRIM(MID(SUBSTITUTE(INDEX(Matriz!$D$2:$D$91,INT((ROWS($P$2:P509)-1)/10)+1),";",REPT(" ",160)),MOD(ROWS($P$2:P509)-1,10)*160+1,160)),"")</f>
        <v/>
      </c>
    </row>
    <row r="510" spans="16:16">
      <c r="P510" t="str">
        <f>IFERROR(TRIM(MID(SUBSTITUTE(INDEX(Matriz!$D$2:$D$91,INT((ROWS($P$2:P510)-1)/10)+1),";",REPT(" ",160)),MOD(ROWS($P$2:P510)-1,10)*160+1,160)),"")</f>
        <v/>
      </c>
    </row>
    <row r="511" spans="16:16">
      <c r="P511" t="str">
        <f>IFERROR(TRIM(MID(SUBSTITUTE(INDEX(Matriz!$D$2:$D$91,INT((ROWS($P$2:P511)-1)/10)+1),";",REPT(" ",160)),MOD(ROWS($P$2:P511)-1,10)*160+1,160)),"")</f>
        <v/>
      </c>
    </row>
    <row r="512" spans="16:16">
      <c r="P512" t="str">
        <f>IFERROR(TRIM(MID(SUBSTITUTE(INDEX(Matriz!$D$2:$D$91,INT((ROWS($P$2:P512)-1)/10)+1),";",REPT(" ",160)),MOD(ROWS($P$2:P512)-1,10)*160+1,160)),"")</f>
        <v/>
      </c>
    </row>
    <row r="513" spans="16:16">
      <c r="P513" t="str">
        <f>IFERROR(TRIM(MID(SUBSTITUTE(INDEX(Matriz!$D$2:$D$91,INT((ROWS($P$2:P513)-1)/10)+1),";",REPT(" ",160)),MOD(ROWS($P$2:P513)-1,10)*160+1,160)),"")</f>
        <v/>
      </c>
    </row>
    <row r="514" spans="16:16">
      <c r="P514" t="str">
        <f>IFERROR(TRIM(MID(SUBSTITUTE(INDEX(Matriz!$D$2:$D$91,INT((ROWS($P$2:P514)-1)/10)+1),";",REPT(" ",160)),MOD(ROWS($P$2:P514)-1,10)*160+1,160)),"")</f>
        <v/>
      </c>
    </row>
    <row r="515" spans="16:16">
      <c r="P515" t="str">
        <f>IFERROR(TRIM(MID(SUBSTITUTE(INDEX(Matriz!$D$2:$D$91,INT((ROWS($P$2:P515)-1)/10)+1),";",REPT(" ",160)),MOD(ROWS($P$2:P515)-1,10)*160+1,160)),"")</f>
        <v/>
      </c>
    </row>
    <row r="516" spans="16:16">
      <c r="P516" t="str">
        <f>IFERROR(TRIM(MID(SUBSTITUTE(INDEX(Matriz!$D$2:$D$91,INT((ROWS($P$2:P516)-1)/10)+1),";",REPT(" ",160)),MOD(ROWS($P$2:P516)-1,10)*160+1,160)),"")</f>
        <v/>
      </c>
    </row>
    <row r="517" spans="16:16">
      <c r="P517" t="str">
        <f>IFERROR(TRIM(MID(SUBSTITUTE(INDEX(Matriz!$D$2:$D$91,INT((ROWS($P$2:P517)-1)/10)+1),";",REPT(" ",160)),MOD(ROWS($P$2:P517)-1,10)*160+1,160)),"")</f>
        <v/>
      </c>
    </row>
    <row r="518" spans="16:16">
      <c r="P518" t="str">
        <f>IFERROR(TRIM(MID(SUBSTITUTE(INDEX(Matriz!$D$2:$D$91,INT((ROWS($P$2:P518)-1)/10)+1),";",REPT(" ",160)),MOD(ROWS($P$2:P518)-1,10)*160+1,160)),"")</f>
        <v/>
      </c>
    </row>
    <row r="519" spans="16:16">
      <c r="P519" t="str">
        <f>IFERROR(TRIM(MID(SUBSTITUTE(INDEX(Matriz!$D$2:$D$91,INT((ROWS($P$2:P519)-1)/10)+1),";",REPT(" ",160)),MOD(ROWS($P$2:P519)-1,10)*160+1,160)),"")</f>
        <v/>
      </c>
    </row>
    <row r="520" spans="16:16">
      <c r="P520" t="str">
        <f>IFERROR(TRIM(MID(SUBSTITUTE(INDEX(Matriz!$D$2:$D$91,INT((ROWS($P$2:P520)-1)/10)+1),";",REPT(" ",160)),MOD(ROWS($P$2:P520)-1,10)*160+1,160)),"")</f>
        <v/>
      </c>
    </row>
    <row r="521" spans="16:16">
      <c r="P521" t="str">
        <f>IFERROR(TRIM(MID(SUBSTITUTE(INDEX(Matriz!$D$2:$D$91,INT((ROWS($P$2:P521)-1)/10)+1),";",REPT(" ",160)),MOD(ROWS($P$2:P521)-1,10)*160+1,160)),"")</f>
        <v/>
      </c>
    </row>
    <row r="522" spans="16:16">
      <c r="P522" t="str">
        <f>IFERROR(TRIM(MID(SUBSTITUTE(INDEX(Matriz!$D$2:$D$91,INT((ROWS($P$2:P522)-1)/10)+1),";",REPT(" ",160)),MOD(ROWS($P$2:P522)-1,10)*160+1,160)),"")</f>
        <v/>
      </c>
    </row>
    <row r="523" spans="16:16">
      <c r="P523" t="str">
        <f>IFERROR(TRIM(MID(SUBSTITUTE(INDEX(Matriz!$D$2:$D$91,INT((ROWS($P$2:P523)-1)/10)+1),";",REPT(" ",160)),MOD(ROWS($P$2:P523)-1,10)*160+1,160)),"")</f>
        <v/>
      </c>
    </row>
    <row r="524" spans="16:16">
      <c r="P524" t="str">
        <f>IFERROR(TRIM(MID(SUBSTITUTE(INDEX(Matriz!$D$2:$D$91,INT((ROWS($P$2:P524)-1)/10)+1),";",REPT(" ",160)),MOD(ROWS($P$2:P524)-1,10)*160+1,160)),"")</f>
        <v/>
      </c>
    </row>
    <row r="525" spans="16:16">
      <c r="P525" t="str">
        <f>IFERROR(TRIM(MID(SUBSTITUTE(INDEX(Matriz!$D$2:$D$91,INT((ROWS($P$2:P525)-1)/10)+1),";",REPT(" ",160)),MOD(ROWS($P$2:P525)-1,10)*160+1,160)),"")</f>
        <v/>
      </c>
    </row>
    <row r="526" spans="16:16">
      <c r="P526" t="str">
        <f>IFERROR(TRIM(MID(SUBSTITUTE(INDEX(Matriz!$D$2:$D$91,INT((ROWS($P$2:P526)-1)/10)+1),";",REPT(" ",160)),MOD(ROWS($P$2:P526)-1,10)*160+1,160)),"")</f>
        <v/>
      </c>
    </row>
    <row r="527" spans="16:16">
      <c r="P527" t="str">
        <f>IFERROR(TRIM(MID(SUBSTITUTE(INDEX(Matriz!$D$2:$D$91,INT((ROWS($P$2:P527)-1)/10)+1),";",REPT(" ",160)),MOD(ROWS($P$2:P527)-1,10)*160+1,160)),"")</f>
        <v/>
      </c>
    </row>
    <row r="528" spans="16:16">
      <c r="P528" t="str">
        <f>IFERROR(TRIM(MID(SUBSTITUTE(INDEX(Matriz!$D$2:$D$91,INT((ROWS($P$2:P528)-1)/10)+1),";",REPT(" ",160)),MOD(ROWS($P$2:P528)-1,10)*160+1,160)),"")</f>
        <v/>
      </c>
    </row>
    <row r="529" spans="16:16">
      <c r="P529" t="str">
        <f>IFERROR(TRIM(MID(SUBSTITUTE(INDEX(Matriz!$D$2:$D$91,INT((ROWS($P$2:P529)-1)/10)+1),";",REPT(" ",160)),MOD(ROWS($P$2:P529)-1,10)*160+1,160)),"")</f>
        <v/>
      </c>
    </row>
    <row r="530" spans="16:16">
      <c r="P530" t="str">
        <f>IFERROR(TRIM(MID(SUBSTITUTE(INDEX(Matriz!$D$2:$D$91,INT((ROWS($P$2:P530)-1)/10)+1),";",REPT(" ",160)),MOD(ROWS($P$2:P530)-1,10)*160+1,160)),"")</f>
        <v/>
      </c>
    </row>
    <row r="531" spans="16:16">
      <c r="P531" t="str">
        <f>IFERROR(TRIM(MID(SUBSTITUTE(INDEX(Matriz!$D$2:$D$91,INT((ROWS($P$2:P531)-1)/10)+1),";",REPT(" ",160)),MOD(ROWS($P$2:P531)-1,10)*160+1,160)),"")</f>
        <v/>
      </c>
    </row>
    <row r="532" spans="16:16">
      <c r="P532" t="str">
        <f>IFERROR(TRIM(MID(SUBSTITUTE(INDEX(Matriz!$D$2:$D$91,INT((ROWS($P$2:P532)-1)/10)+1),";",REPT(" ",160)),MOD(ROWS($P$2:P532)-1,10)*160+1,160)),"")</f>
        <v/>
      </c>
    </row>
    <row r="533" spans="16:16">
      <c r="P533" t="str">
        <f>IFERROR(TRIM(MID(SUBSTITUTE(INDEX(Matriz!$D$2:$D$91,INT((ROWS($P$2:P533)-1)/10)+1),";",REPT(" ",160)),MOD(ROWS($P$2:P533)-1,10)*160+1,160)),"")</f>
        <v/>
      </c>
    </row>
    <row r="534" spans="16:16">
      <c r="P534" t="str">
        <f>IFERROR(TRIM(MID(SUBSTITUTE(INDEX(Matriz!$D$2:$D$91,INT((ROWS($P$2:P534)-1)/10)+1),";",REPT(" ",160)),MOD(ROWS($P$2:P534)-1,10)*160+1,160)),"")</f>
        <v/>
      </c>
    </row>
    <row r="535" spans="16:16">
      <c r="P535" t="str">
        <f>IFERROR(TRIM(MID(SUBSTITUTE(INDEX(Matriz!$D$2:$D$91,INT((ROWS($P$2:P535)-1)/10)+1),";",REPT(" ",160)),MOD(ROWS($P$2:P535)-1,10)*160+1,160)),"")</f>
        <v/>
      </c>
    </row>
    <row r="536" spans="16:16">
      <c r="P536" t="str">
        <f>IFERROR(TRIM(MID(SUBSTITUTE(INDEX(Matriz!$D$2:$D$91,INT((ROWS($P$2:P536)-1)/10)+1),";",REPT(" ",160)),MOD(ROWS($P$2:P536)-1,10)*160+1,160)),"")</f>
        <v/>
      </c>
    </row>
    <row r="537" spans="16:16">
      <c r="P537" t="str">
        <f>IFERROR(TRIM(MID(SUBSTITUTE(INDEX(Matriz!$D$2:$D$91,INT((ROWS($P$2:P537)-1)/10)+1),";",REPT(" ",160)),MOD(ROWS($P$2:P537)-1,10)*160+1,160)),"")</f>
        <v/>
      </c>
    </row>
    <row r="538" spans="16:16">
      <c r="P538" t="str">
        <f>IFERROR(TRIM(MID(SUBSTITUTE(INDEX(Matriz!$D$2:$D$91,INT((ROWS($P$2:P538)-1)/10)+1),";",REPT(" ",160)),MOD(ROWS($P$2:P538)-1,10)*160+1,160)),"")</f>
        <v/>
      </c>
    </row>
    <row r="539" spans="16:16">
      <c r="P539" t="str">
        <f>IFERROR(TRIM(MID(SUBSTITUTE(INDEX(Matriz!$D$2:$D$91,INT((ROWS($P$2:P539)-1)/10)+1),";",REPT(" ",160)),MOD(ROWS($P$2:P539)-1,10)*160+1,160)),"")</f>
        <v/>
      </c>
    </row>
    <row r="540" spans="16:16">
      <c r="P540" t="str">
        <f>IFERROR(TRIM(MID(SUBSTITUTE(INDEX(Matriz!$D$2:$D$91,INT((ROWS($P$2:P540)-1)/10)+1),";",REPT(" ",160)),MOD(ROWS($P$2:P540)-1,10)*160+1,160)),"")</f>
        <v/>
      </c>
    </row>
    <row r="541" spans="16:16">
      <c r="P541" t="str">
        <f>IFERROR(TRIM(MID(SUBSTITUTE(INDEX(Matriz!$D$2:$D$91,INT((ROWS($P$2:P541)-1)/10)+1),";",REPT(" ",160)),MOD(ROWS($P$2:P541)-1,10)*160+1,160)),"")</f>
        <v/>
      </c>
    </row>
    <row r="542" spans="16:16">
      <c r="P542" t="str">
        <f>IFERROR(TRIM(MID(SUBSTITUTE(INDEX(Matriz!$D$2:$D$91,INT((ROWS($P$2:P542)-1)/10)+1),";",REPT(" ",160)),MOD(ROWS($P$2:P542)-1,10)*160+1,160)),"")</f>
        <v/>
      </c>
    </row>
    <row r="543" spans="16:16">
      <c r="P543" t="str">
        <f>IFERROR(TRIM(MID(SUBSTITUTE(INDEX(Matriz!$D$2:$D$91,INT((ROWS($P$2:P543)-1)/10)+1),";",REPT(" ",160)),MOD(ROWS($P$2:P543)-1,10)*160+1,160)),"")</f>
        <v/>
      </c>
    </row>
    <row r="544" spans="16:16">
      <c r="P544" t="str">
        <f>IFERROR(TRIM(MID(SUBSTITUTE(INDEX(Matriz!$D$2:$D$91,INT((ROWS($P$2:P544)-1)/10)+1),";",REPT(" ",160)),MOD(ROWS($P$2:P544)-1,10)*160+1,160)),"")</f>
        <v/>
      </c>
    </row>
    <row r="545" spans="16:16">
      <c r="P545" t="str">
        <f>IFERROR(TRIM(MID(SUBSTITUTE(INDEX(Matriz!$D$2:$D$91,INT((ROWS($P$2:P545)-1)/10)+1),";",REPT(" ",160)),MOD(ROWS($P$2:P545)-1,10)*160+1,160)),"")</f>
        <v/>
      </c>
    </row>
    <row r="546" spans="16:16">
      <c r="P546" t="str">
        <f>IFERROR(TRIM(MID(SUBSTITUTE(INDEX(Matriz!$D$2:$D$91,INT((ROWS($P$2:P546)-1)/10)+1),";",REPT(" ",160)),MOD(ROWS($P$2:P546)-1,10)*160+1,160)),"")</f>
        <v/>
      </c>
    </row>
    <row r="547" spans="16:16">
      <c r="P547" t="str">
        <f>IFERROR(TRIM(MID(SUBSTITUTE(INDEX(Matriz!$D$2:$D$91,INT((ROWS($P$2:P547)-1)/10)+1),";",REPT(" ",160)),MOD(ROWS($P$2:P547)-1,10)*160+1,160)),"")</f>
        <v/>
      </c>
    </row>
    <row r="548" spans="16:16">
      <c r="P548" t="str">
        <f>IFERROR(TRIM(MID(SUBSTITUTE(INDEX(Matriz!$D$2:$D$91,INT((ROWS($P$2:P548)-1)/10)+1),";",REPT(" ",160)),MOD(ROWS($P$2:P548)-1,10)*160+1,160)),"")</f>
        <v/>
      </c>
    </row>
    <row r="549" spans="16:16">
      <c r="P549" t="str">
        <f>IFERROR(TRIM(MID(SUBSTITUTE(INDEX(Matriz!$D$2:$D$91,INT((ROWS($P$2:P549)-1)/10)+1),";",REPT(" ",160)),MOD(ROWS($P$2:P549)-1,10)*160+1,160)),"")</f>
        <v/>
      </c>
    </row>
    <row r="550" spans="16:16">
      <c r="P550" t="str">
        <f>IFERROR(TRIM(MID(SUBSTITUTE(INDEX(Matriz!$D$2:$D$91,INT((ROWS($P$2:P550)-1)/10)+1),";",REPT(" ",160)),MOD(ROWS($P$2:P550)-1,10)*160+1,160)),"")</f>
        <v/>
      </c>
    </row>
    <row r="551" spans="16:16">
      <c r="P551" t="str">
        <f>IFERROR(TRIM(MID(SUBSTITUTE(INDEX(Matriz!$D$2:$D$91,INT((ROWS($P$2:P551)-1)/10)+1),";",REPT(" ",160)),MOD(ROWS($P$2:P551)-1,10)*160+1,160)),"")</f>
        <v/>
      </c>
    </row>
    <row r="552" spans="16:16">
      <c r="P552" t="str">
        <f>IFERROR(TRIM(MID(SUBSTITUTE(INDEX(Matriz!$D$2:$D$91,INT((ROWS($P$2:P552)-1)/10)+1),";",REPT(" ",160)),MOD(ROWS($P$2:P552)-1,10)*160+1,160)),"")</f>
        <v/>
      </c>
    </row>
    <row r="553" spans="16:16">
      <c r="P553" t="str">
        <f>IFERROR(TRIM(MID(SUBSTITUTE(INDEX(Matriz!$D$2:$D$91,INT((ROWS($P$2:P553)-1)/10)+1),";",REPT(" ",160)),MOD(ROWS($P$2:P553)-1,10)*160+1,160)),"")</f>
        <v/>
      </c>
    </row>
    <row r="554" spans="16:16">
      <c r="P554" t="str">
        <f>IFERROR(TRIM(MID(SUBSTITUTE(INDEX(Matriz!$D$2:$D$91,INT((ROWS($P$2:P554)-1)/10)+1),";",REPT(" ",160)),MOD(ROWS($P$2:P554)-1,10)*160+1,160)),"")</f>
        <v/>
      </c>
    </row>
    <row r="555" spans="16:16">
      <c r="P555" t="str">
        <f>IFERROR(TRIM(MID(SUBSTITUTE(INDEX(Matriz!$D$2:$D$91,INT((ROWS($P$2:P555)-1)/10)+1),";",REPT(" ",160)),MOD(ROWS($P$2:P555)-1,10)*160+1,160)),"")</f>
        <v/>
      </c>
    </row>
    <row r="556" spans="16:16">
      <c r="P556" t="str">
        <f>IFERROR(TRIM(MID(SUBSTITUTE(INDEX(Matriz!$D$2:$D$91,INT((ROWS($P$2:P556)-1)/10)+1),";",REPT(" ",160)),MOD(ROWS($P$2:P556)-1,10)*160+1,160)),"")</f>
        <v/>
      </c>
    </row>
    <row r="557" spans="16:16">
      <c r="P557" t="str">
        <f>IFERROR(TRIM(MID(SUBSTITUTE(INDEX(Matriz!$D$2:$D$91,INT((ROWS($P$2:P557)-1)/10)+1),";",REPT(" ",160)),MOD(ROWS($P$2:P557)-1,10)*160+1,160)),"")</f>
        <v/>
      </c>
    </row>
    <row r="558" spans="16:16">
      <c r="P558" t="str">
        <f>IFERROR(TRIM(MID(SUBSTITUTE(INDEX(Matriz!$D$2:$D$91,INT((ROWS($P$2:P558)-1)/10)+1),";",REPT(" ",160)),MOD(ROWS($P$2:P558)-1,10)*160+1,160)),"")</f>
        <v/>
      </c>
    </row>
    <row r="559" spans="16:16">
      <c r="P559" t="str">
        <f>IFERROR(TRIM(MID(SUBSTITUTE(INDEX(Matriz!$D$2:$D$91,INT((ROWS($P$2:P559)-1)/10)+1),";",REPT(" ",160)),MOD(ROWS($P$2:P559)-1,10)*160+1,160)),"")</f>
        <v/>
      </c>
    </row>
    <row r="560" spans="16:16">
      <c r="P560" t="str">
        <f>IFERROR(TRIM(MID(SUBSTITUTE(INDEX(Matriz!$D$2:$D$91,INT((ROWS($P$2:P560)-1)/10)+1),";",REPT(" ",160)),MOD(ROWS($P$2:P560)-1,10)*160+1,160)),"")</f>
        <v/>
      </c>
    </row>
    <row r="561" spans="16:16">
      <c r="P561" t="str">
        <f>IFERROR(TRIM(MID(SUBSTITUTE(INDEX(Matriz!$D$2:$D$91,INT((ROWS($P$2:P561)-1)/10)+1),";",REPT(" ",160)),MOD(ROWS($P$2:P561)-1,10)*160+1,160)),"")</f>
        <v/>
      </c>
    </row>
    <row r="562" spans="16:16">
      <c r="P562" t="str">
        <f>IFERROR(TRIM(MID(SUBSTITUTE(INDEX(Matriz!$D$2:$D$91,INT((ROWS($P$2:P562)-1)/10)+1),";",REPT(" ",160)),MOD(ROWS($P$2:P562)-1,10)*160+1,160)),"")</f>
        <v/>
      </c>
    </row>
    <row r="563" spans="16:16">
      <c r="P563" t="str">
        <f>IFERROR(TRIM(MID(SUBSTITUTE(INDEX(Matriz!$D$2:$D$91,INT((ROWS($P$2:P563)-1)/10)+1),";",REPT(" ",160)),MOD(ROWS($P$2:P563)-1,10)*160+1,160)),"")</f>
        <v/>
      </c>
    </row>
    <row r="564" spans="16:16">
      <c r="P564" t="str">
        <f>IFERROR(TRIM(MID(SUBSTITUTE(INDEX(Matriz!$D$2:$D$91,INT((ROWS($P$2:P564)-1)/10)+1),";",REPT(" ",160)),MOD(ROWS($P$2:P564)-1,10)*160+1,160)),"")</f>
        <v/>
      </c>
    </row>
    <row r="565" spans="16:16">
      <c r="P565" t="str">
        <f>IFERROR(TRIM(MID(SUBSTITUTE(INDEX(Matriz!$D$2:$D$91,INT((ROWS($P$2:P565)-1)/10)+1),";",REPT(" ",160)),MOD(ROWS($P$2:P565)-1,10)*160+1,160)),"")</f>
        <v/>
      </c>
    </row>
    <row r="566" spans="16:16">
      <c r="P566" t="str">
        <f>IFERROR(TRIM(MID(SUBSTITUTE(INDEX(Matriz!$D$2:$D$91,INT((ROWS($P$2:P566)-1)/10)+1),";",REPT(" ",160)),MOD(ROWS($P$2:P566)-1,10)*160+1,160)),"")</f>
        <v/>
      </c>
    </row>
    <row r="567" spans="16:16">
      <c r="P567" t="str">
        <f>IFERROR(TRIM(MID(SUBSTITUTE(INDEX(Matriz!$D$2:$D$91,INT((ROWS($P$2:P567)-1)/10)+1),";",REPT(" ",160)),MOD(ROWS($P$2:P567)-1,10)*160+1,160)),"")</f>
        <v/>
      </c>
    </row>
    <row r="568" spans="16:16">
      <c r="P568" t="str">
        <f>IFERROR(TRIM(MID(SUBSTITUTE(INDEX(Matriz!$D$2:$D$91,INT((ROWS($P$2:P568)-1)/10)+1),";",REPT(" ",160)),MOD(ROWS($P$2:P568)-1,10)*160+1,160)),"")</f>
        <v/>
      </c>
    </row>
    <row r="569" spans="16:16">
      <c r="P569" t="str">
        <f>IFERROR(TRIM(MID(SUBSTITUTE(INDEX(Matriz!$D$2:$D$91,INT((ROWS($P$2:P569)-1)/10)+1),";",REPT(" ",160)),MOD(ROWS($P$2:P569)-1,10)*160+1,160)),"")</f>
        <v/>
      </c>
    </row>
    <row r="570" spans="16:16">
      <c r="P570" t="str">
        <f>IFERROR(TRIM(MID(SUBSTITUTE(INDEX(Matriz!$D$2:$D$91,INT((ROWS($P$2:P570)-1)/10)+1),";",REPT(" ",160)),MOD(ROWS($P$2:P570)-1,10)*160+1,160)),"")</f>
        <v/>
      </c>
    </row>
    <row r="571" spans="16:16">
      <c r="P571" t="str">
        <f>IFERROR(TRIM(MID(SUBSTITUTE(INDEX(Matriz!$D$2:$D$91,INT((ROWS($P$2:P571)-1)/10)+1),";",REPT(" ",160)),MOD(ROWS($P$2:P571)-1,10)*160+1,160)),"")</f>
        <v/>
      </c>
    </row>
    <row r="572" spans="16:16">
      <c r="P572" t="str">
        <f>IFERROR(TRIM(MID(SUBSTITUTE(INDEX(Matriz!$D$2:$D$91,INT((ROWS($P$2:P572)-1)/10)+1),";",REPT(" ",160)),MOD(ROWS($P$2:P572)-1,10)*160+1,160)),"")</f>
        <v/>
      </c>
    </row>
    <row r="573" spans="16:16">
      <c r="P573" t="str">
        <f>IFERROR(TRIM(MID(SUBSTITUTE(INDEX(Matriz!$D$2:$D$91,INT((ROWS($P$2:P573)-1)/10)+1),";",REPT(" ",160)),MOD(ROWS($P$2:P573)-1,10)*160+1,160)),"")</f>
        <v/>
      </c>
    </row>
    <row r="574" spans="16:16">
      <c r="P574" t="str">
        <f>IFERROR(TRIM(MID(SUBSTITUTE(INDEX(Matriz!$D$2:$D$91,INT((ROWS($P$2:P574)-1)/10)+1),";",REPT(" ",160)),MOD(ROWS($P$2:P574)-1,10)*160+1,160)),"")</f>
        <v/>
      </c>
    </row>
    <row r="575" spans="16:16">
      <c r="P575" t="str">
        <f>IFERROR(TRIM(MID(SUBSTITUTE(INDEX(Matriz!$D$2:$D$91,INT((ROWS($P$2:P575)-1)/10)+1),";",REPT(" ",160)),MOD(ROWS($P$2:P575)-1,10)*160+1,160)),"")</f>
        <v/>
      </c>
    </row>
    <row r="576" spans="16:16">
      <c r="P576" t="str">
        <f>IFERROR(TRIM(MID(SUBSTITUTE(INDEX(Matriz!$D$2:$D$91,INT((ROWS($P$2:P576)-1)/10)+1),";",REPT(" ",160)),MOD(ROWS($P$2:P576)-1,10)*160+1,160)),"")</f>
        <v/>
      </c>
    </row>
    <row r="577" spans="16:16">
      <c r="P577" t="str">
        <f>IFERROR(TRIM(MID(SUBSTITUTE(INDEX(Matriz!$D$2:$D$91,INT((ROWS($P$2:P577)-1)/10)+1),";",REPT(" ",160)),MOD(ROWS($P$2:P577)-1,10)*160+1,160)),"")</f>
        <v/>
      </c>
    </row>
    <row r="578" spans="16:16">
      <c r="P578" t="str">
        <f>IFERROR(TRIM(MID(SUBSTITUTE(INDEX(Matriz!$D$2:$D$91,INT((ROWS($P$2:P578)-1)/10)+1),";",REPT(" ",160)),MOD(ROWS($P$2:P578)-1,10)*160+1,160)),"")</f>
        <v/>
      </c>
    </row>
    <row r="579" spans="16:16">
      <c r="P579" t="str">
        <f>IFERROR(TRIM(MID(SUBSTITUTE(INDEX(Matriz!$D$2:$D$91,INT((ROWS($P$2:P579)-1)/10)+1),";",REPT(" ",160)),MOD(ROWS($P$2:P579)-1,10)*160+1,160)),"")</f>
        <v/>
      </c>
    </row>
    <row r="580" spans="16:16">
      <c r="P580" t="str">
        <f>IFERROR(TRIM(MID(SUBSTITUTE(INDEX(Matriz!$D$2:$D$91,INT((ROWS($P$2:P580)-1)/10)+1),";",REPT(" ",160)),MOD(ROWS($P$2:P580)-1,10)*160+1,160)),"")</f>
        <v/>
      </c>
    </row>
    <row r="581" spans="16:16">
      <c r="P581" t="str">
        <f>IFERROR(TRIM(MID(SUBSTITUTE(INDEX(Matriz!$D$2:$D$91,INT((ROWS($P$2:P581)-1)/10)+1),";",REPT(" ",160)),MOD(ROWS($P$2:P581)-1,10)*160+1,160)),"")</f>
        <v/>
      </c>
    </row>
    <row r="582" spans="16:16">
      <c r="P582" t="str">
        <f>IFERROR(TRIM(MID(SUBSTITUTE(INDEX(Matriz!$D$2:$D$91,INT((ROWS($P$2:P582)-1)/10)+1),";",REPT(" ",160)),MOD(ROWS($P$2:P582)-1,10)*160+1,160)),"")</f>
        <v/>
      </c>
    </row>
    <row r="583" spans="16:16">
      <c r="P583" t="str">
        <f>IFERROR(TRIM(MID(SUBSTITUTE(INDEX(Matriz!$D$2:$D$91,INT((ROWS($P$2:P583)-1)/10)+1),";",REPT(" ",160)),MOD(ROWS($P$2:P583)-1,10)*160+1,160)),"")</f>
        <v/>
      </c>
    </row>
    <row r="584" spans="16:16">
      <c r="P584" t="str">
        <f>IFERROR(TRIM(MID(SUBSTITUTE(INDEX(Matriz!$D$2:$D$91,INT((ROWS($P$2:P584)-1)/10)+1),";",REPT(" ",160)),MOD(ROWS($P$2:P584)-1,10)*160+1,160)),"")</f>
        <v/>
      </c>
    </row>
    <row r="585" spans="16:16">
      <c r="P585" t="str">
        <f>IFERROR(TRIM(MID(SUBSTITUTE(INDEX(Matriz!$D$2:$D$91,INT((ROWS($P$2:P585)-1)/10)+1),";",REPT(" ",160)),MOD(ROWS($P$2:P585)-1,10)*160+1,160)),"")</f>
        <v/>
      </c>
    </row>
    <row r="586" spans="16:16">
      <c r="P586" t="str">
        <f>IFERROR(TRIM(MID(SUBSTITUTE(INDEX(Matriz!$D$2:$D$91,INT((ROWS($P$2:P586)-1)/10)+1),";",REPT(" ",160)),MOD(ROWS($P$2:P586)-1,10)*160+1,160)),"")</f>
        <v/>
      </c>
    </row>
    <row r="587" spans="16:16">
      <c r="P587" t="str">
        <f>IFERROR(TRIM(MID(SUBSTITUTE(INDEX(Matriz!$D$2:$D$91,INT((ROWS($P$2:P587)-1)/10)+1),";",REPT(" ",160)),MOD(ROWS($P$2:P587)-1,10)*160+1,160)),"")</f>
        <v/>
      </c>
    </row>
    <row r="588" spans="16:16">
      <c r="P588" t="str">
        <f>IFERROR(TRIM(MID(SUBSTITUTE(INDEX(Matriz!$D$2:$D$91,INT((ROWS($P$2:P588)-1)/10)+1),";",REPT(" ",160)),MOD(ROWS($P$2:P588)-1,10)*160+1,160)),"")</f>
        <v/>
      </c>
    </row>
    <row r="589" spans="16:16">
      <c r="P589" t="str">
        <f>IFERROR(TRIM(MID(SUBSTITUTE(INDEX(Matriz!$D$2:$D$91,INT((ROWS($P$2:P589)-1)/10)+1),";",REPT(" ",160)),MOD(ROWS($P$2:P589)-1,10)*160+1,160)),"")</f>
        <v/>
      </c>
    </row>
    <row r="590" spans="16:16">
      <c r="P590" t="str">
        <f>IFERROR(TRIM(MID(SUBSTITUTE(INDEX(Matriz!$D$2:$D$91,INT((ROWS($P$2:P590)-1)/10)+1),";",REPT(" ",160)),MOD(ROWS($P$2:P590)-1,10)*160+1,160)),"")</f>
        <v/>
      </c>
    </row>
    <row r="591" spans="16:16">
      <c r="P591" t="str">
        <f>IFERROR(TRIM(MID(SUBSTITUTE(INDEX(Matriz!$D$2:$D$91,INT((ROWS($P$2:P591)-1)/10)+1),";",REPT(" ",160)),MOD(ROWS($P$2:P591)-1,10)*160+1,160)),"")</f>
        <v/>
      </c>
    </row>
    <row r="592" spans="16:16">
      <c r="P592" t="str">
        <f>IFERROR(TRIM(MID(SUBSTITUTE(INDEX(Matriz!$D$2:$D$91,INT((ROWS($P$2:P592)-1)/10)+1),";",REPT(" ",160)),MOD(ROWS($P$2:P592)-1,10)*160+1,160)),"")</f>
        <v/>
      </c>
    </row>
    <row r="593" spans="16:16">
      <c r="P593" t="str">
        <f>IFERROR(TRIM(MID(SUBSTITUTE(INDEX(Matriz!$D$2:$D$91,INT((ROWS($P$2:P593)-1)/10)+1),";",REPT(" ",160)),MOD(ROWS($P$2:P593)-1,10)*160+1,160)),"")</f>
        <v/>
      </c>
    </row>
    <row r="594" spans="16:16">
      <c r="P594" t="str">
        <f>IFERROR(TRIM(MID(SUBSTITUTE(INDEX(Matriz!$D$2:$D$91,INT((ROWS($P$2:P594)-1)/10)+1),";",REPT(" ",160)),MOD(ROWS($P$2:P594)-1,10)*160+1,160)),"")</f>
        <v/>
      </c>
    </row>
    <row r="595" spans="16:16">
      <c r="P595" t="str">
        <f>IFERROR(TRIM(MID(SUBSTITUTE(INDEX(Matriz!$D$2:$D$91,INT((ROWS($P$2:P595)-1)/10)+1),";",REPT(" ",160)),MOD(ROWS($P$2:P595)-1,10)*160+1,160)),"")</f>
        <v/>
      </c>
    </row>
    <row r="596" spans="16:16">
      <c r="P596" t="str">
        <f>IFERROR(TRIM(MID(SUBSTITUTE(INDEX(Matriz!$D$2:$D$91,INT((ROWS($P$2:P596)-1)/10)+1),";",REPT(" ",160)),MOD(ROWS($P$2:P596)-1,10)*160+1,160)),"")</f>
        <v/>
      </c>
    </row>
    <row r="597" spans="16:16">
      <c r="P597" t="str">
        <f>IFERROR(TRIM(MID(SUBSTITUTE(INDEX(Matriz!$D$2:$D$91,INT((ROWS($P$2:P597)-1)/10)+1),";",REPT(" ",160)),MOD(ROWS($P$2:P597)-1,10)*160+1,160)),"")</f>
        <v/>
      </c>
    </row>
    <row r="598" spans="16:16">
      <c r="P598" t="str">
        <f>IFERROR(TRIM(MID(SUBSTITUTE(INDEX(Matriz!$D$2:$D$91,INT((ROWS($P$2:P598)-1)/10)+1),";",REPT(" ",160)),MOD(ROWS($P$2:P598)-1,10)*160+1,160)),"")</f>
        <v/>
      </c>
    </row>
    <row r="599" spans="16:16">
      <c r="P599" t="str">
        <f>IFERROR(TRIM(MID(SUBSTITUTE(INDEX(Matriz!$D$2:$D$91,INT((ROWS($P$2:P599)-1)/10)+1),";",REPT(" ",160)),MOD(ROWS($P$2:P599)-1,10)*160+1,160)),"")</f>
        <v/>
      </c>
    </row>
    <row r="600" spans="16:16">
      <c r="P600" t="str">
        <f>IFERROR(TRIM(MID(SUBSTITUTE(INDEX(Matriz!$D$2:$D$91,INT((ROWS($P$2:P600)-1)/10)+1),";",REPT(" ",160)),MOD(ROWS($P$2:P600)-1,10)*160+1,160)),"")</f>
        <v/>
      </c>
    </row>
    <row r="601" spans="16:16">
      <c r="P601" t="str">
        <f>IFERROR(TRIM(MID(SUBSTITUTE(INDEX(Matriz!$D$2:$D$91,INT((ROWS($P$2:P601)-1)/10)+1),";",REPT(" ",160)),MOD(ROWS($P$2:P601)-1,10)*160+1,160)),"")</f>
        <v/>
      </c>
    </row>
    <row r="602" spans="16:16">
      <c r="P602" t="str">
        <f>IFERROR(TRIM(MID(SUBSTITUTE(INDEX(Matriz!$D$2:$D$91,INT((ROWS($P$2:P602)-1)/10)+1),";",REPT(" ",160)),MOD(ROWS($P$2:P602)-1,10)*160+1,160)),"")</f>
        <v/>
      </c>
    </row>
    <row r="603" spans="16:16">
      <c r="P603" t="str">
        <f>IFERROR(TRIM(MID(SUBSTITUTE(INDEX(Matriz!$D$2:$D$91,INT((ROWS($P$2:P603)-1)/10)+1),";",REPT(" ",160)),MOD(ROWS($P$2:P603)-1,10)*160+1,160)),"")</f>
        <v/>
      </c>
    </row>
    <row r="604" spans="16:16">
      <c r="P604" t="str">
        <f>IFERROR(TRIM(MID(SUBSTITUTE(INDEX(Matriz!$D$2:$D$91,INT((ROWS($P$2:P604)-1)/10)+1),";",REPT(" ",160)),MOD(ROWS($P$2:P604)-1,10)*160+1,160)),"")</f>
        <v/>
      </c>
    </row>
    <row r="605" spans="16:16">
      <c r="P605" t="str">
        <f>IFERROR(TRIM(MID(SUBSTITUTE(INDEX(Matriz!$D$2:$D$91,INT((ROWS($P$2:P605)-1)/10)+1),";",REPT(" ",160)),MOD(ROWS($P$2:P605)-1,10)*160+1,160)),"")</f>
        <v/>
      </c>
    </row>
    <row r="606" spans="16:16">
      <c r="P606" t="str">
        <f>IFERROR(TRIM(MID(SUBSTITUTE(INDEX(Matriz!$D$2:$D$91,INT((ROWS($P$2:P606)-1)/10)+1),";",REPT(" ",160)),MOD(ROWS($P$2:P606)-1,10)*160+1,160)),"")</f>
        <v/>
      </c>
    </row>
    <row r="607" spans="16:16">
      <c r="P607" t="str">
        <f>IFERROR(TRIM(MID(SUBSTITUTE(INDEX(Matriz!$D$2:$D$91,INT((ROWS($P$2:P607)-1)/10)+1),";",REPT(" ",160)),MOD(ROWS($P$2:P607)-1,10)*160+1,160)),"")</f>
        <v/>
      </c>
    </row>
    <row r="608" spans="16:16">
      <c r="P608" t="str">
        <f>IFERROR(TRIM(MID(SUBSTITUTE(INDEX(Matriz!$D$2:$D$91,INT((ROWS($P$2:P608)-1)/10)+1),";",REPT(" ",160)),MOD(ROWS($P$2:P608)-1,10)*160+1,160)),"")</f>
        <v/>
      </c>
    </row>
    <row r="609" spans="16:16">
      <c r="P609" t="str">
        <f>IFERROR(TRIM(MID(SUBSTITUTE(INDEX(Matriz!$D$2:$D$91,INT((ROWS($P$2:P609)-1)/10)+1),";",REPT(" ",160)),MOD(ROWS($P$2:P609)-1,10)*160+1,160)),"")</f>
        <v/>
      </c>
    </row>
    <row r="610" spans="16:16">
      <c r="P610" t="str">
        <f>IFERROR(TRIM(MID(SUBSTITUTE(INDEX(Matriz!$D$2:$D$91,INT((ROWS($P$2:P610)-1)/10)+1),";",REPT(" ",160)),MOD(ROWS($P$2:P610)-1,10)*160+1,160)),"")</f>
        <v/>
      </c>
    </row>
    <row r="611" spans="16:16">
      <c r="P611" t="str">
        <f>IFERROR(TRIM(MID(SUBSTITUTE(INDEX(Matriz!$D$2:$D$91,INT((ROWS($P$2:P611)-1)/10)+1),";",REPT(" ",160)),MOD(ROWS($P$2:P611)-1,10)*160+1,160)),"")</f>
        <v/>
      </c>
    </row>
    <row r="612" spans="16:16">
      <c r="P612" t="str">
        <f>IFERROR(TRIM(MID(SUBSTITUTE(INDEX(Matriz!$D$2:$D$91,INT((ROWS($P$2:P612)-1)/10)+1),";",REPT(" ",160)),MOD(ROWS($P$2:P612)-1,10)*160+1,160)),"")</f>
        <v/>
      </c>
    </row>
    <row r="613" spans="16:16">
      <c r="P613" t="str">
        <f>IFERROR(TRIM(MID(SUBSTITUTE(INDEX(Matriz!$D$2:$D$91,INT((ROWS($P$2:P613)-1)/10)+1),";",REPT(" ",160)),MOD(ROWS($P$2:P613)-1,10)*160+1,160)),"")</f>
        <v/>
      </c>
    </row>
    <row r="614" spans="16:16">
      <c r="P614" t="str">
        <f>IFERROR(TRIM(MID(SUBSTITUTE(INDEX(Matriz!$D$2:$D$91,INT((ROWS($P$2:P614)-1)/10)+1),";",REPT(" ",160)),MOD(ROWS($P$2:P614)-1,10)*160+1,160)),"")</f>
        <v/>
      </c>
    </row>
    <row r="615" spans="16:16">
      <c r="P615" t="str">
        <f>IFERROR(TRIM(MID(SUBSTITUTE(INDEX(Matriz!$D$2:$D$91,INT((ROWS($P$2:P615)-1)/10)+1),";",REPT(" ",160)),MOD(ROWS($P$2:P615)-1,10)*160+1,160)),"")</f>
        <v/>
      </c>
    </row>
    <row r="616" spans="16:16">
      <c r="P616" t="str">
        <f>IFERROR(TRIM(MID(SUBSTITUTE(INDEX(Matriz!$D$2:$D$91,INT((ROWS($P$2:P616)-1)/10)+1),";",REPT(" ",160)),MOD(ROWS($P$2:P616)-1,10)*160+1,160)),"")</f>
        <v/>
      </c>
    </row>
    <row r="617" spans="16:16">
      <c r="P617" t="str">
        <f>IFERROR(TRIM(MID(SUBSTITUTE(INDEX(Matriz!$D$2:$D$91,INT((ROWS($P$2:P617)-1)/10)+1),";",REPT(" ",160)),MOD(ROWS($P$2:P617)-1,10)*160+1,160)),"")</f>
        <v/>
      </c>
    </row>
    <row r="618" spans="16:16">
      <c r="P618" t="str">
        <f>IFERROR(TRIM(MID(SUBSTITUTE(INDEX(Matriz!$D$2:$D$91,INT((ROWS($P$2:P618)-1)/10)+1),";",REPT(" ",160)),MOD(ROWS($P$2:P618)-1,10)*160+1,160)),"")</f>
        <v/>
      </c>
    </row>
    <row r="619" spans="16:16">
      <c r="P619" t="str">
        <f>IFERROR(TRIM(MID(SUBSTITUTE(INDEX(Matriz!$D$2:$D$91,INT((ROWS($P$2:P619)-1)/10)+1),";",REPT(" ",160)),MOD(ROWS($P$2:P619)-1,10)*160+1,160)),"")</f>
        <v/>
      </c>
    </row>
    <row r="620" spans="16:16">
      <c r="P620" t="str">
        <f>IFERROR(TRIM(MID(SUBSTITUTE(INDEX(Matriz!$D$2:$D$91,INT((ROWS($P$2:P620)-1)/10)+1),";",REPT(" ",160)),MOD(ROWS($P$2:P620)-1,10)*160+1,160)),"")</f>
        <v/>
      </c>
    </row>
    <row r="621" spans="16:16">
      <c r="P621" t="str">
        <f>IFERROR(TRIM(MID(SUBSTITUTE(INDEX(Matriz!$D$2:$D$91,INT((ROWS($P$2:P621)-1)/10)+1),";",REPT(" ",160)),MOD(ROWS($P$2:P621)-1,10)*160+1,160)),"")</f>
        <v/>
      </c>
    </row>
    <row r="622" spans="16:16">
      <c r="P622" t="str">
        <f>IFERROR(TRIM(MID(SUBSTITUTE(INDEX(Matriz!$D$2:$D$91,INT((ROWS($P$2:P622)-1)/10)+1),";",REPT(" ",160)),MOD(ROWS($P$2:P622)-1,10)*160+1,160)),"")</f>
        <v/>
      </c>
    </row>
    <row r="623" spans="16:16">
      <c r="P623" t="str">
        <f>IFERROR(TRIM(MID(SUBSTITUTE(INDEX(Matriz!$D$2:$D$91,INT((ROWS($P$2:P623)-1)/10)+1),";",REPT(" ",160)),MOD(ROWS($P$2:P623)-1,10)*160+1,160)),"")</f>
        <v/>
      </c>
    </row>
    <row r="624" spans="16:16">
      <c r="P624" t="str">
        <f>IFERROR(TRIM(MID(SUBSTITUTE(INDEX(Matriz!$D$2:$D$91,INT((ROWS($P$2:P624)-1)/10)+1),";",REPT(" ",160)),MOD(ROWS($P$2:P624)-1,10)*160+1,160)),"")</f>
        <v/>
      </c>
    </row>
    <row r="625" spans="16:16">
      <c r="P625" t="str">
        <f>IFERROR(TRIM(MID(SUBSTITUTE(INDEX(Matriz!$D$2:$D$91,INT((ROWS($P$2:P625)-1)/10)+1),";",REPT(" ",160)),MOD(ROWS($P$2:P625)-1,10)*160+1,160)),"")</f>
        <v/>
      </c>
    </row>
    <row r="626" spans="16:16">
      <c r="P626" t="str">
        <f>IFERROR(TRIM(MID(SUBSTITUTE(INDEX(Matriz!$D$2:$D$91,INT((ROWS($P$2:P626)-1)/10)+1),";",REPT(" ",160)),MOD(ROWS($P$2:P626)-1,10)*160+1,160)),"")</f>
        <v/>
      </c>
    </row>
    <row r="627" spans="16:16">
      <c r="P627" t="str">
        <f>IFERROR(TRIM(MID(SUBSTITUTE(INDEX(Matriz!$D$2:$D$91,INT((ROWS($P$2:P627)-1)/10)+1),";",REPT(" ",160)),MOD(ROWS($P$2:P627)-1,10)*160+1,160)),"")</f>
        <v/>
      </c>
    </row>
    <row r="628" spans="16:16">
      <c r="P628" t="str">
        <f>IFERROR(TRIM(MID(SUBSTITUTE(INDEX(Matriz!$D$2:$D$91,INT((ROWS($P$2:P628)-1)/10)+1),";",REPT(" ",160)),MOD(ROWS($P$2:P628)-1,10)*160+1,160)),"")</f>
        <v/>
      </c>
    </row>
    <row r="629" spans="16:16">
      <c r="P629" t="str">
        <f>IFERROR(TRIM(MID(SUBSTITUTE(INDEX(Matriz!$D$2:$D$91,INT((ROWS($P$2:P629)-1)/10)+1),";",REPT(" ",160)),MOD(ROWS($P$2:P629)-1,10)*160+1,160)),"")</f>
        <v/>
      </c>
    </row>
    <row r="630" spans="16:16">
      <c r="P630" t="str">
        <f>IFERROR(TRIM(MID(SUBSTITUTE(INDEX(Matriz!$D$2:$D$91,INT((ROWS($P$2:P630)-1)/10)+1),";",REPT(" ",160)),MOD(ROWS($P$2:P630)-1,10)*160+1,160)),"")</f>
        <v/>
      </c>
    </row>
    <row r="631" spans="16:16">
      <c r="P631" t="str">
        <f>IFERROR(TRIM(MID(SUBSTITUTE(INDEX(Matriz!$D$2:$D$91,INT((ROWS($P$2:P631)-1)/10)+1),";",REPT(" ",160)),MOD(ROWS($P$2:P631)-1,10)*160+1,160)),"")</f>
        <v/>
      </c>
    </row>
    <row r="632" spans="16:16">
      <c r="P632" t="str">
        <f>IFERROR(TRIM(MID(SUBSTITUTE(INDEX(Matriz!$D$2:$D$91,INT((ROWS($P$2:P632)-1)/10)+1),";",REPT(" ",160)),MOD(ROWS($P$2:P632)-1,10)*160+1,160)),"")</f>
        <v/>
      </c>
    </row>
    <row r="633" spans="16:16">
      <c r="P633" t="str">
        <f>IFERROR(TRIM(MID(SUBSTITUTE(INDEX(Matriz!$D$2:$D$91,INT((ROWS($P$2:P633)-1)/10)+1),";",REPT(" ",160)),MOD(ROWS($P$2:P633)-1,10)*160+1,160)),"")</f>
        <v/>
      </c>
    </row>
    <row r="634" spans="16:16">
      <c r="P634" t="str">
        <f>IFERROR(TRIM(MID(SUBSTITUTE(INDEX(Matriz!$D$2:$D$91,INT((ROWS($P$2:P634)-1)/10)+1),";",REPT(" ",160)),MOD(ROWS($P$2:P634)-1,10)*160+1,160)),"")</f>
        <v/>
      </c>
    </row>
    <row r="635" spans="16:16">
      <c r="P635" t="str">
        <f>IFERROR(TRIM(MID(SUBSTITUTE(INDEX(Matriz!$D$2:$D$91,INT((ROWS($P$2:P635)-1)/10)+1),";",REPT(" ",160)),MOD(ROWS($P$2:P635)-1,10)*160+1,160)),"")</f>
        <v/>
      </c>
    </row>
    <row r="636" spans="16:16">
      <c r="P636" t="str">
        <f>IFERROR(TRIM(MID(SUBSTITUTE(INDEX(Matriz!$D$2:$D$91,INT((ROWS($P$2:P636)-1)/10)+1),";",REPT(" ",160)),MOD(ROWS($P$2:P636)-1,10)*160+1,160)),"")</f>
        <v/>
      </c>
    </row>
    <row r="637" spans="16:16">
      <c r="P637" t="str">
        <f>IFERROR(TRIM(MID(SUBSTITUTE(INDEX(Matriz!$D$2:$D$91,INT((ROWS($P$2:P637)-1)/10)+1),";",REPT(" ",160)),MOD(ROWS($P$2:P637)-1,10)*160+1,160)),"")</f>
        <v/>
      </c>
    </row>
    <row r="638" spans="16:16">
      <c r="P638" t="str">
        <f>IFERROR(TRIM(MID(SUBSTITUTE(INDEX(Matriz!$D$2:$D$91,INT((ROWS($P$2:P638)-1)/10)+1),";",REPT(" ",160)),MOD(ROWS($P$2:P638)-1,10)*160+1,160)),"")</f>
        <v/>
      </c>
    </row>
    <row r="639" spans="16:16">
      <c r="P639" t="str">
        <f>IFERROR(TRIM(MID(SUBSTITUTE(INDEX(Matriz!$D$2:$D$91,INT((ROWS($P$2:P639)-1)/10)+1),";",REPT(" ",160)),MOD(ROWS($P$2:P639)-1,10)*160+1,160)),"")</f>
        <v/>
      </c>
    </row>
    <row r="640" spans="16:16">
      <c r="P640" t="str">
        <f>IFERROR(TRIM(MID(SUBSTITUTE(INDEX(Matriz!$D$2:$D$91,INT((ROWS($P$2:P640)-1)/10)+1),";",REPT(" ",160)),MOD(ROWS($P$2:P640)-1,10)*160+1,160)),"")</f>
        <v/>
      </c>
    </row>
    <row r="641" spans="16:16">
      <c r="P641" t="str">
        <f>IFERROR(TRIM(MID(SUBSTITUTE(INDEX(Matriz!$D$2:$D$91,INT((ROWS($P$2:P641)-1)/10)+1),";",REPT(" ",160)),MOD(ROWS($P$2:P641)-1,10)*160+1,160)),"")</f>
        <v/>
      </c>
    </row>
    <row r="642" spans="16:16">
      <c r="P642" t="str">
        <f>IFERROR(TRIM(MID(SUBSTITUTE(INDEX(Matriz!$D$2:$D$91,INT((ROWS($P$2:P642)-1)/10)+1),";",REPT(" ",160)),MOD(ROWS($P$2:P642)-1,10)*160+1,160)),"")</f>
        <v/>
      </c>
    </row>
    <row r="643" spans="16:16">
      <c r="P643" t="str">
        <f>IFERROR(TRIM(MID(SUBSTITUTE(INDEX(Matriz!$D$2:$D$91,INT((ROWS($P$2:P643)-1)/10)+1),";",REPT(" ",160)),MOD(ROWS($P$2:P643)-1,10)*160+1,160)),"")</f>
        <v/>
      </c>
    </row>
    <row r="644" spans="16:16">
      <c r="P644" t="str">
        <f>IFERROR(TRIM(MID(SUBSTITUTE(INDEX(Matriz!$D$2:$D$91,INT((ROWS($P$2:P644)-1)/10)+1),";",REPT(" ",160)),MOD(ROWS($P$2:P644)-1,10)*160+1,160)),"")</f>
        <v/>
      </c>
    </row>
    <row r="645" spans="16:16">
      <c r="P645" t="str">
        <f>IFERROR(TRIM(MID(SUBSTITUTE(INDEX(Matriz!$D$2:$D$91,INT((ROWS($P$2:P645)-1)/10)+1),";",REPT(" ",160)),MOD(ROWS($P$2:P645)-1,10)*160+1,160)),"")</f>
        <v/>
      </c>
    </row>
    <row r="646" spans="16:16">
      <c r="P646" t="str">
        <f>IFERROR(TRIM(MID(SUBSTITUTE(INDEX(Matriz!$D$2:$D$91,INT((ROWS($P$2:P646)-1)/10)+1),";",REPT(" ",160)),MOD(ROWS($P$2:P646)-1,10)*160+1,160)),"")</f>
        <v/>
      </c>
    </row>
    <row r="647" spans="16:16">
      <c r="P647" t="str">
        <f>IFERROR(TRIM(MID(SUBSTITUTE(INDEX(Matriz!$D$2:$D$91,INT((ROWS($P$2:P647)-1)/10)+1),";",REPT(" ",160)),MOD(ROWS($P$2:P647)-1,10)*160+1,160)),"")</f>
        <v/>
      </c>
    </row>
    <row r="648" spans="16:16">
      <c r="P648" t="str">
        <f>IFERROR(TRIM(MID(SUBSTITUTE(INDEX(Matriz!$D$2:$D$91,INT((ROWS($P$2:P648)-1)/10)+1),";",REPT(" ",160)),MOD(ROWS($P$2:P648)-1,10)*160+1,160)),"")</f>
        <v/>
      </c>
    </row>
    <row r="649" spans="16:16">
      <c r="P649" t="str">
        <f>IFERROR(TRIM(MID(SUBSTITUTE(INDEX(Matriz!$D$2:$D$91,INT((ROWS($P$2:P649)-1)/10)+1),";",REPT(" ",160)),MOD(ROWS($P$2:P649)-1,10)*160+1,160)),"")</f>
        <v/>
      </c>
    </row>
    <row r="650" spans="16:16">
      <c r="P650" t="str">
        <f>IFERROR(TRIM(MID(SUBSTITUTE(INDEX(Matriz!$D$2:$D$91,INT((ROWS($P$2:P650)-1)/10)+1),";",REPT(" ",160)),MOD(ROWS($P$2:P650)-1,10)*160+1,160)),"")</f>
        <v/>
      </c>
    </row>
    <row r="651" spans="16:16">
      <c r="P651" t="str">
        <f>IFERROR(TRIM(MID(SUBSTITUTE(INDEX(Matriz!$D$2:$D$91,INT((ROWS($P$2:P651)-1)/10)+1),";",REPT(" ",160)),MOD(ROWS($P$2:P651)-1,10)*160+1,160)),"")</f>
        <v/>
      </c>
    </row>
    <row r="652" spans="16:16">
      <c r="P652" t="str">
        <f>IFERROR(TRIM(MID(SUBSTITUTE(INDEX(Matriz!$D$2:$D$91,INT((ROWS($P$2:P652)-1)/10)+1),";",REPT(" ",160)),MOD(ROWS($P$2:P652)-1,10)*160+1,160)),"")</f>
        <v/>
      </c>
    </row>
    <row r="653" spans="16:16">
      <c r="P653" t="str">
        <f>IFERROR(TRIM(MID(SUBSTITUTE(INDEX(Matriz!$D$2:$D$91,INT((ROWS($P$2:P653)-1)/10)+1),";",REPT(" ",160)),MOD(ROWS($P$2:P653)-1,10)*160+1,160)),"")</f>
        <v/>
      </c>
    </row>
    <row r="654" spans="16:16">
      <c r="P654" t="str">
        <f>IFERROR(TRIM(MID(SUBSTITUTE(INDEX(Matriz!$D$2:$D$91,INT((ROWS($P$2:P654)-1)/10)+1),";",REPT(" ",160)),MOD(ROWS($P$2:P654)-1,10)*160+1,160)),"")</f>
        <v/>
      </c>
    </row>
    <row r="655" spans="16:16">
      <c r="P655" t="str">
        <f>IFERROR(TRIM(MID(SUBSTITUTE(INDEX(Matriz!$D$2:$D$91,INT((ROWS($P$2:P655)-1)/10)+1),";",REPT(" ",160)),MOD(ROWS($P$2:P655)-1,10)*160+1,160)),"")</f>
        <v/>
      </c>
    </row>
    <row r="656" spans="16:16">
      <c r="P656" t="str">
        <f>IFERROR(TRIM(MID(SUBSTITUTE(INDEX(Matriz!$D$2:$D$91,INT((ROWS($P$2:P656)-1)/10)+1),";",REPT(" ",160)),MOD(ROWS($P$2:P656)-1,10)*160+1,160)),"")</f>
        <v/>
      </c>
    </row>
    <row r="657" spans="16:16">
      <c r="P657" t="str">
        <f>IFERROR(TRIM(MID(SUBSTITUTE(INDEX(Matriz!$D$2:$D$91,INT((ROWS($P$2:P657)-1)/10)+1),";",REPT(" ",160)),MOD(ROWS($P$2:P657)-1,10)*160+1,160)),"")</f>
        <v/>
      </c>
    </row>
    <row r="658" spans="16:16">
      <c r="P658" t="str">
        <f>IFERROR(TRIM(MID(SUBSTITUTE(INDEX(Matriz!$D$2:$D$91,INT((ROWS($P$2:P658)-1)/10)+1),";",REPT(" ",160)),MOD(ROWS($P$2:P658)-1,10)*160+1,160)),"")</f>
        <v/>
      </c>
    </row>
    <row r="659" spans="16:16">
      <c r="P659" t="str">
        <f>IFERROR(TRIM(MID(SUBSTITUTE(INDEX(Matriz!$D$2:$D$91,INT((ROWS($P$2:P659)-1)/10)+1),";",REPT(" ",160)),MOD(ROWS($P$2:P659)-1,10)*160+1,160)),"")</f>
        <v/>
      </c>
    </row>
    <row r="660" spans="16:16">
      <c r="P660" t="str">
        <f>IFERROR(TRIM(MID(SUBSTITUTE(INDEX(Matriz!$D$2:$D$91,INT((ROWS($P$2:P660)-1)/10)+1),";",REPT(" ",160)),MOD(ROWS($P$2:P660)-1,10)*160+1,160)),"")</f>
        <v/>
      </c>
    </row>
    <row r="661" spans="16:16">
      <c r="P661" t="str">
        <f>IFERROR(TRIM(MID(SUBSTITUTE(INDEX(Matriz!$D$2:$D$91,INT((ROWS($P$2:P661)-1)/10)+1),";",REPT(" ",160)),MOD(ROWS($P$2:P661)-1,10)*160+1,160)),"")</f>
        <v/>
      </c>
    </row>
    <row r="662" spans="16:16">
      <c r="P662" t="str">
        <f>IFERROR(TRIM(MID(SUBSTITUTE(INDEX(Matriz!$D$2:$D$91,INT((ROWS($P$2:P662)-1)/10)+1),";",REPT(" ",160)),MOD(ROWS($P$2:P662)-1,10)*160+1,160)),"")</f>
        <v/>
      </c>
    </row>
    <row r="663" spans="16:16">
      <c r="P663" t="str">
        <f>IFERROR(TRIM(MID(SUBSTITUTE(INDEX(Matriz!$D$2:$D$91,INT((ROWS($P$2:P663)-1)/10)+1),";",REPT(" ",160)),MOD(ROWS($P$2:P663)-1,10)*160+1,160)),"")</f>
        <v/>
      </c>
    </row>
    <row r="664" spans="16:16">
      <c r="P664" t="str">
        <f>IFERROR(TRIM(MID(SUBSTITUTE(INDEX(Matriz!$D$2:$D$91,INT((ROWS($P$2:P664)-1)/10)+1),";",REPT(" ",160)),MOD(ROWS($P$2:P664)-1,10)*160+1,160)),"")</f>
        <v/>
      </c>
    </row>
    <row r="665" spans="16:16">
      <c r="P665" t="str">
        <f>IFERROR(TRIM(MID(SUBSTITUTE(INDEX(Matriz!$D$2:$D$91,INT((ROWS($P$2:P665)-1)/10)+1),";",REPT(" ",160)),MOD(ROWS($P$2:P665)-1,10)*160+1,160)),"")</f>
        <v/>
      </c>
    </row>
    <row r="666" spans="16:16">
      <c r="P666" t="str">
        <f>IFERROR(TRIM(MID(SUBSTITUTE(INDEX(Matriz!$D$2:$D$91,INT((ROWS($P$2:P666)-1)/10)+1),";",REPT(" ",160)),MOD(ROWS($P$2:P666)-1,10)*160+1,160)),"")</f>
        <v/>
      </c>
    </row>
    <row r="667" spans="16:16">
      <c r="P667" t="str">
        <f>IFERROR(TRIM(MID(SUBSTITUTE(INDEX(Matriz!$D$2:$D$91,INT((ROWS($P$2:P667)-1)/10)+1),";",REPT(" ",160)),MOD(ROWS($P$2:P667)-1,10)*160+1,160)),"")</f>
        <v/>
      </c>
    </row>
    <row r="668" spans="16:16">
      <c r="P668" t="str">
        <f>IFERROR(TRIM(MID(SUBSTITUTE(INDEX(Matriz!$D$2:$D$91,INT((ROWS($P$2:P668)-1)/10)+1),";",REPT(" ",160)),MOD(ROWS($P$2:P668)-1,10)*160+1,160)),"")</f>
        <v/>
      </c>
    </row>
    <row r="669" spans="16:16">
      <c r="P669" t="str">
        <f>IFERROR(TRIM(MID(SUBSTITUTE(INDEX(Matriz!$D$2:$D$91,INT((ROWS($P$2:P669)-1)/10)+1),";",REPT(" ",160)),MOD(ROWS($P$2:P669)-1,10)*160+1,160)),"")</f>
        <v/>
      </c>
    </row>
    <row r="670" spans="16:16">
      <c r="P670" t="str">
        <f>IFERROR(TRIM(MID(SUBSTITUTE(INDEX(Matriz!$D$2:$D$91,INT((ROWS($P$2:P670)-1)/10)+1),";",REPT(" ",160)),MOD(ROWS($P$2:P670)-1,10)*160+1,160)),"")</f>
        <v/>
      </c>
    </row>
    <row r="671" spans="16:16">
      <c r="P671" t="str">
        <f>IFERROR(TRIM(MID(SUBSTITUTE(INDEX(Matriz!$D$2:$D$91,INT((ROWS($P$2:P671)-1)/10)+1),";",REPT(" ",160)),MOD(ROWS($P$2:P671)-1,10)*160+1,160)),"")</f>
        <v/>
      </c>
    </row>
    <row r="672" spans="16:16">
      <c r="P672" t="str">
        <f>IFERROR(TRIM(MID(SUBSTITUTE(INDEX(Matriz!$D$2:$D$91,INT((ROWS($P$2:P672)-1)/10)+1),";",REPT(" ",160)),MOD(ROWS($P$2:P672)-1,10)*160+1,160)),"")</f>
        <v/>
      </c>
    </row>
    <row r="673" spans="16:16">
      <c r="P673" t="str">
        <f>IFERROR(TRIM(MID(SUBSTITUTE(INDEX(Matriz!$D$2:$D$91,INT((ROWS($P$2:P673)-1)/10)+1),";",REPT(" ",160)),MOD(ROWS($P$2:P673)-1,10)*160+1,160)),"")</f>
        <v/>
      </c>
    </row>
    <row r="674" spans="16:16">
      <c r="P674" t="str">
        <f>IFERROR(TRIM(MID(SUBSTITUTE(INDEX(Matriz!$D$2:$D$91,INT((ROWS($P$2:P674)-1)/10)+1),";",REPT(" ",160)),MOD(ROWS($P$2:P674)-1,10)*160+1,160)),"")</f>
        <v/>
      </c>
    </row>
    <row r="675" spans="16:16">
      <c r="P675" t="str">
        <f>IFERROR(TRIM(MID(SUBSTITUTE(INDEX(Matriz!$D$2:$D$91,INT((ROWS($P$2:P675)-1)/10)+1),";",REPT(" ",160)),MOD(ROWS($P$2:P675)-1,10)*160+1,160)),"")</f>
        <v/>
      </c>
    </row>
    <row r="676" spans="16:16">
      <c r="P676" t="str">
        <f>IFERROR(TRIM(MID(SUBSTITUTE(INDEX(Matriz!$D$2:$D$91,INT((ROWS($P$2:P676)-1)/10)+1),";",REPT(" ",160)),MOD(ROWS($P$2:P676)-1,10)*160+1,160)),"")</f>
        <v/>
      </c>
    </row>
    <row r="677" spans="16:16">
      <c r="P677" t="str">
        <f>IFERROR(TRIM(MID(SUBSTITUTE(INDEX(Matriz!$D$2:$D$91,INT((ROWS($P$2:P677)-1)/10)+1),";",REPT(" ",160)),MOD(ROWS($P$2:P677)-1,10)*160+1,160)),"")</f>
        <v/>
      </c>
    </row>
    <row r="678" spans="16:16">
      <c r="P678" t="str">
        <f>IFERROR(TRIM(MID(SUBSTITUTE(INDEX(Matriz!$D$2:$D$91,INT((ROWS($P$2:P678)-1)/10)+1),";",REPT(" ",160)),MOD(ROWS($P$2:P678)-1,10)*160+1,160)),"")</f>
        <v/>
      </c>
    </row>
    <row r="679" spans="16:16">
      <c r="P679" t="str">
        <f>IFERROR(TRIM(MID(SUBSTITUTE(INDEX(Matriz!$D$2:$D$91,INT((ROWS($P$2:P679)-1)/10)+1),";",REPT(" ",160)),MOD(ROWS($P$2:P679)-1,10)*160+1,160)),"")</f>
        <v/>
      </c>
    </row>
    <row r="680" spans="16:16">
      <c r="P680" t="str">
        <f>IFERROR(TRIM(MID(SUBSTITUTE(INDEX(Matriz!$D$2:$D$91,INT((ROWS($P$2:P680)-1)/10)+1),";",REPT(" ",160)),MOD(ROWS($P$2:P680)-1,10)*160+1,160)),"")</f>
        <v/>
      </c>
    </row>
    <row r="681" spans="16:16">
      <c r="P681" t="str">
        <f>IFERROR(TRIM(MID(SUBSTITUTE(INDEX(Matriz!$D$2:$D$91,INT((ROWS($P$2:P681)-1)/10)+1),";",REPT(" ",160)),MOD(ROWS($P$2:P681)-1,10)*160+1,160)),"")</f>
        <v/>
      </c>
    </row>
    <row r="682" spans="16:16">
      <c r="P682" t="str">
        <f>IFERROR(TRIM(MID(SUBSTITUTE(INDEX(Matriz!$D$2:$D$91,INT((ROWS($P$2:P682)-1)/10)+1),";",REPT(" ",160)),MOD(ROWS($P$2:P682)-1,10)*160+1,160)),"")</f>
        <v/>
      </c>
    </row>
    <row r="683" spans="16:16">
      <c r="P683" t="str">
        <f>IFERROR(TRIM(MID(SUBSTITUTE(INDEX(Matriz!$D$2:$D$91,INT((ROWS($P$2:P683)-1)/10)+1),";",REPT(" ",160)),MOD(ROWS($P$2:P683)-1,10)*160+1,160)),"")</f>
        <v/>
      </c>
    </row>
    <row r="684" spans="16:16">
      <c r="P684" t="str">
        <f>IFERROR(TRIM(MID(SUBSTITUTE(INDEX(Matriz!$D$2:$D$91,INT((ROWS($P$2:P684)-1)/10)+1),";",REPT(" ",160)),MOD(ROWS($P$2:P684)-1,10)*160+1,160)),"")</f>
        <v/>
      </c>
    </row>
    <row r="685" spans="16:16">
      <c r="P685" t="str">
        <f>IFERROR(TRIM(MID(SUBSTITUTE(INDEX(Matriz!$D$2:$D$91,INT((ROWS($P$2:P685)-1)/10)+1),";",REPT(" ",160)),MOD(ROWS($P$2:P685)-1,10)*160+1,160)),"")</f>
        <v/>
      </c>
    </row>
    <row r="686" spans="16:16">
      <c r="P686" t="str">
        <f>IFERROR(TRIM(MID(SUBSTITUTE(INDEX(Matriz!$D$2:$D$91,INT((ROWS($P$2:P686)-1)/10)+1),";",REPT(" ",160)),MOD(ROWS($P$2:P686)-1,10)*160+1,160)),"")</f>
        <v/>
      </c>
    </row>
    <row r="687" spans="16:16">
      <c r="P687" t="str">
        <f>IFERROR(TRIM(MID(SUBSTITUTE(INDEX(Matriz!$D$2:$D$91,INT((ROWS($P$2:P687)-1)/10)+1),";",REPT(" ",160)),MOD(ROWS($P$2:P687)-1,10)*160+1,160)),"")</f>
        <v/>
      </c>
    </row>
    <row r="688" spans="16:16">
      <c r="P688" t="str">
        <f>IFERROR(TRIM(MID(SUBSTITUTE(INDEX(Matriz!$D$2:$D$91,INT((ROWS($P$2:P688)-1)/10)+1),";",REPT(" ",160)),MOD(ROWS($P$2:P688)-1,10)*160+1,160)),"")</f>
        <v/>
      </c>
    </row>
    <row r="689" spans="16:16">
      <c r="P689" t="str">
        <f>IFERROR(TRIM(MID(SUBSTITUTE(INDEX(Matriz!$D$2:$D$91,INT((ROWS($P$2:P689)-1)/10)+1),";",REPT(" ",160)),MOD(ROWS($P$2:P689)-1,10)*160+1,160)),"")</f>
        <v/>
      </c>
    </row>
    <row r="690" spans="16:16">
      <c r="P690" t="str">
        <f>IFERROR(TRIM(MID(SUBSTITUTE(INDEX(Matriz!$D$2:$D$91,INT((ROWS($P$2:P690)-1)/10)+1),";",REPT(" ",160)),MOD(ROWS($P$2:P690)-1,10)*160+1,160)),"")</f>
        <v/>
      </c>
    </row>
    <row r="691" spans="16:16">
      <c r="P691" t="str">
        <f>IFERROR(TRIM(MID(SUBSTITUTE(INDEX(Matriz!$D$2:$D$91,INT((ROWS($P$2:P691)-1)/10)+1),";",REPT(" ",160)),MOD(ROWS($P$2:P691)-1,10)*160+1,160)),"")</f>
        <v/>
      </c>
    </row>
    <row r="692" spans="16:16">
      <c r="P692" t="str">
        <f>IFERROR(TRIM(MID(SUBSTITUTE(INDEX(Matriz!$D$2:$D$91,INT((ROWS($P$2:P692)-1)/10)+1),";",REPT(" ",160)),MOD(ROWS($P$2:P692)-1,10)*160+1,160)),"")</f>
        <v/>
      </c>
    </row>
    <row r="693" spans="16:16">
      <c r="P693" t="str">
        <f>IFERROR(TRIM(MID(SUBSTITUTE(INDEX(Matriz!$D$2:$D$91,INT((ROWS($P$2:P693)-1)/10)+1),";",REPT(" ",160)),MOD(ROWS($P$2:P693)-1,10)*160+1,160)),"")</f>
        <v/>
      </c>
    </row>
    <row r="694" spans="16:16">
      <c r="P694" t="str">
        <f>IFERROR(TRIM(MID(SUBSTITUTE(INDEX(Matriz!$D$2:$D$91,INT((ROWS($P$2:P694)-1)/10)+1),";",REPT(" ",160)),MOD(ROWS($P$2:P694)-1,10)*160+1,160)),"")</f>
        <v/>
      </c>
    </row>
    <row r="695" spans="16:16">
      <c r="P695" t="str">
        <f>IFERROR(TRIM(MID(SUBSTITUTE(INDEX(Matriz!$D$2:$D$91,INT((ROWS($P$2:P695)-1)/10)+1),";",REPT(" ",160)),MOD(ROWS($P$2:P695)-1,10)*160+1,160)),"")</f>
        <v/>
      </c>
    </row>
    <row r="696" spans="16:16">
      <c r="P696" t="str">
        <f>IFERROR(TRIM(MID(SUBSTITUTE(INDEX(Matriz!$D$2:$D$91,INT((ROWS($P$2:P696)-1)/10)+1),";",REPT(" ",160)),MOD(ROWS($P$2:P696)-1,10)*160+1,160)),"")</f>
        <v/>
      </c>
    </row>
    <row r="697" spans="16:16">
      <c r="P697" t="str">
        <f>IFERROR(TRIM(MID(SUBSTITUTE(INDEX(Matriz!$D$2:$D$91,INT((ROWS($P$2:P697)-1)/10)+1),";",REPT(" ",160)),MOD(ROWS($P$2:P697)-1,10)*160+1,160)),"")</f>
        <v/>
      </c>
    </row>
    <row r="698" spans="16:16">
      <c r="P698" t="str">
        <f>IFERROR(TRIM(MID(SUBSTITUTE(INDEX(Matriz!$D$2:$D$91,INT((ROWS($P$2:P698)-1)/10)+1),";",REPT(" ",160)),MOD(ROWS($P$2:P698)-1,10)*160+1,160)),"")</f>
        <v/>
      </c>
    </row>
    <row r="699" spans="16:16">
      <c r="P699" t="str">
        <f>IFERROR(TRIM(MID(SUBSTITUTE(INDEX(Matriz!$D$2:$D$91,INT((ROWS($P$2:P699)-1)/10)+1),";",REPT(" ",160)),MOD(ROWS($P$2:P699)-1,10)*160+1,160)),"")</f>
        <v/>
      </c>
    </row>
    <row r="700" spans="16:16">
      <c r="P700" t="str">
        <f>IFERROR(TRIM(MID(SUBSTITUTE(INDEX(Matriz!$D$2:$D$91,INT((ROWS($P$2:P700)-1)/10)+1),";",REPT(" ",160)),MOD(ROWS($P$2:P700)-1,10)*160+1,160)),"")</f>
        <v/>
      </c>
    </row>
    <row r="701" spans="16:16">
      <c r="P701" t="str">
        <f>IFERROR(TRIM(MID(SUBSTITUTE(INDEX(Matriz!$D$2:$D$91,INT((ROWS($P$2:P701)-1)/10)+1),";",REPT(" ",160)),MOD(ROWS($P$2:P701)-1,10)*160+1,160)),"")</f>
        <v/>
      </c>
    </row>
    <row r="702" spans="16:16">
      <c r="P702" t="str">
        <f>IFERROR(TRIM(MID(SUBSTITUTE(INDEX(Matriz!$D$2:$D$91,INT((ROWS($P$2:P702)-1)/10)+1),";",REPT(" ",160)),MOD(ROWS($P$2:P702)-1,10)*160+1,160)),"")</f>
        <v/>
      </c>
    </row>
    <row r="703" spans="16:16">
      <c r="P703" t="str">
        <f>IFERROR(TRIM(MID(SUBSTITUTE(INDEX(Matriz!$D$2:$D$91,INT((ROWS($P$2:P703)-1)/10)+1),";",REPT(" ",160)),MOD(ROWS($P$2:P703)-1,10)*160+1,160)),"")</f>
        <v/>
      </c>
    </row>
    <row r="704" spans="16:16">
      <c r="P704" t="str">
        <f>IFERROR(TRIM(MID(SUBSTITUTE(INDEX(Matriz!$D$2:$D$91,INT((ROWS($P$2:P704)-1)/10)+1),";",REPT(" ",160)),MOD(ROWS($P$2:P704)-1,10)*160+1,160)),"")</f>
        <v/>
      </c>
    </row>
    <row r="705" spans="16:16">
      <c r="P705" t="str">
        <f>IFERROR(TRIM(MID(SUBSTITUTE(INDEX(Matriz!$D$2:$D$91,INT((ROWS($P$2:P705)-1)/10)+1),";",REPT(" ",160)),MOD(ROWS($P$2:P705)-1,10)*160+1,160)),"")</f>
        <v/>
      </c>
    </row>
    <row r="706" spans="16:16">
      <c r="P706" t="str">
        <f>IFERROR(TRIM(MID(SUBSTITUTE(INDEX(Matriz!$D$2:$D$91,INT((ROWS($P$2:P706)-1)/10)+1),";",REPT(" ",160)),MOD(ROWS($P$2:P706)-1,10)*160+1,160)),"")</f>
        <v/>
      </c>
    </row>
    <row r="707" spans="16:16">
      <c r="P707" t="str">
        <f>IFERROR(TRIM(MID(SUBSTITUTE(INDEX(Matriz!$D$2:$D$91,INT((ROWS($P$2:P707)-1)/10)+1),";",REPT(" ",160)),MOD(ROWS($P$2:P707)-1,10)*160+1,160)),"")</f>
        <v/>
      </c>
    </row>
    <row r="708" spans="16:16">
      <c r="P708" t="str">
        <f>IFERROR(TRIM(MID(SUBSTITUTE(INDEX(Matriz!$D$2:$D$91,INT((ROWS($P$2:P708)-1)/10)+1),";",REPT(" ",160)),MOD(ROWS($P$2:P708)-1,10)*160+1,160)),"")</f>
        <v/>
      </c>
    </row>
    <row r="709" spans="16:16">
      <c r="P709" t="str">
        <f>IFERROR(TRIM(MID(SUBSTITUTE(INDEX(Matriz!$D$2:$D$91,INT((ROWS($P$2:P709)-1)/10)+1),";",REPT(" ",160)),MOD(ROWS($P$2:P709)-1,10)*160+1,160)),"")</f>
        <v/>
      </c>
    </row>
    <row r="710" spans="16:16">
      <c r="P710" t="str">
        <f>IFERROR(TRIM(MID(SUBSTITUTE(INDEX(Matriz!$D$2:$D$91,INT((ROWS($P$2:P710)-1)/10)+1),";",REPT(" ",160)),MOD(ROWS($P$2:P710)-1,10)*160+1,160)),"")</f>
        <v/>
      </c>
    </row>
    <row r="711" spans="16:16">
      <c r="P711" t="str">
        <f>IFERROR(TRIM(MID(SUBSTITUTE(INDEX(Matriz!$D$2:$D$91,INT((ROWS($P$2:P711)-1)/10)+1),";",REPT(" ",160)),MOD(ROWS($P$2:P711)-1,10)*160+1,160)),"")</f>
        <v/>
      </c>
    </row>
    <row r="712" spans="16:16">
      <c r="P712" t="str">
        <f>IFERROR(TRIM(MID(SUBSTITUTE(INDEX(Matriz!$D$2:$D$91,INT((ROWS($P$2:P712)-1)/10)+1),";",REPT(" ",160)),MOD(ROWS($P$2:P712)-1,10)*160+1,160)),"")</f>
        <v/>
      </c>
    </row>
    <row r="713" spans="16:16">
      <c r="P713" t="str">
        <f>IFERROR(TRIM(MID(SUBSTITUTE(INDEX(Matriz!$D$2:$D$91,INT((ROWS($P$2:P713)-1)/10)+1),";",REPT(" ",160)),MOD(ROWS($P$2:P713)-1,10)*160+1,160)),"")</f>
        <v/>
      </c>
    </row>
    <row r="714" spans="16:16">
      <c r="P714" t="str">
        <f>IFERROR(TRIM(MID(SUBSTITUTE(INDEX(Matriz!$D$2:$D$91,INT((ROWS($P$2:P714)-1)/10)+1),";",REPT(" ",160)),MOD(ROWS($P$2:P714)-1,10)*160+1,160)),"")</f>
        <v/>
      </c>
    </row>
    <row r="715" spans="16:16">
      <c r="P715" t="str">
        <f>IFERROR(TRIM(MID(SUBSTITUTE(INDEX(Matriz!$D$2:$D$91,INT((ROWS($P$2:P715)-1)/10)+1),";",REPT(" ",160)),MOD(ROWS($P$2:P715)-1,10)*160+1,160)),"")</f>
        <v/>
      </c>
    </row>
    <row r="716" spans="16:16">
      <c r="P716" t="str">
        <f>IFERROR(TRIM(MID(SUBSTITUTE(INDEX(Matriz!$D$2:$D$91,INT((ROWS($P$2:P716)-1)/10)+1),";",REPT(" ",160)),MOD(ROWS($P$2:P716)-1,10)*160+1,160)),"")</f>
        <v/>
      </c>
    </row>
    <row r="717" spans="16:16">
      <c r="P717" t="str">
        <f>IFERROR(TRIM(MID(SUBSTITUTE(INDEX(Matriz!$D$2:$D$91,INT((ROWS($P$2:P717)-1)/10)+1),";",REPT(" ",160)),MOD(ROWS($P$2:P717)-1,10)*160+1,160)),"")</f>
        <v/>
      </c>
    </row>
    <row r="718" spans="16:16">
      <c r="P718" t="str">
        <f>IFERROR(TRIM(MID(SUBSTITUTE(INDEX(Matriz!$D$2:$D$91,INT((ROWS($P$2:P718)-1)/10)+1),";",REPT(" ",160)),MOD(ROWS($P$2:P718)-1,10)*160+1,160)),"")</f>
        <v/>
      </c>
    </row>
    <row r="719" spans="16:16">
      <c r="P719" t="str">
        <f>IFERROR(TRIM(MID(SUBSTITUTE(INDEX(Matriz!$D$2:$D$91,INT((ROWS($P$2:P719)-1)/10)+1),";",REPT(" ",160)),MOD(ROWS($P$2:P719)-1,10)*160+1,160)),"")</f>
        <v/>
      </c>
    </row>
    <row r="720" spans="16:16">
      <c r="P720" t="str">
        <f>IFERROR(TRIM(MID(SUBSTITUTE(INDEX(Matriz!$D$2:$D$91,INT((ROWS($P$2:P720)-1)/10)+1),";",REPT(" ",160)),MOD(ROWS($P$2:P720)-1,10)*160+1,160)),"")</f>
        <v/>
      </c>
    </row>
    <row r="721" spans="16:16">
      <c r="P721" t="str">
        <f>IFERROR(TRIM(MID(SUBSTITUTE(INDEX(Matriz!$D$2:$D$91,INT((ROWS($P$2:P721)-1)/10)+1),";",REPT(" ",160)),MOD(ROWS($P$2:P721)-1,10)*160+1,160)),"")</f>
        <v/>
      </c>
    </row>
    <row r="722" spans="16:16">
      <c r="P722" t="str">
        <f>IFERROR(TRIM(MID(SUBSTITUTE(INDEX(Matriz!$D$2:$D$91,INT((ROWS($P$2:P722)-1)/10)+1),";",REPT(" ",160)),MOD(ROWS($P$2:P722)-1,10)*160+1,160)),"")</f>
        <v/>
      </c>
    </row>
    <row r="723" spans="16:16">
      <c r="P723" t="str">
        <f>IFERROR(TRIM(MID(SUBSTITUTE(INDEX(Matriz!$D$2:$D$91,INT((ROWS($P$2:P723)-1)/10)+1),";",REPT(" ",160)),MOD(ROWS($P$2:P723)-1,10)*160+1,160)),"")</f>
        <v/>
      </c>
    </row>
    <row r="724" spans="16:16">
      <c r="P724" t="str">
        <f>IFERROR(TRIM(MID(SUBSTITUTE(INDEX(Matriz!$D$2:$D$91,INT((ROWS($P$2:P724)-1)/10)+1),";",REPT(" ",160)),MOD(ROWS($P$2:P724)-1,10)*160+1,160)),"")</f>
        <v/>
      </c>
    </row>
    <row r="725" spans="16:16">
      <c r="P725" t="str">
        <f>IFERROR(TRIM(MID(SUBSTITUTE(INDEX(Matriz!$D$2:$D$91,INT((ROWS($P$2:P725)-1)/10)+1),";",REPT(" ",160)),MOD(ROWS($P$2:P725)-1,10)*160+1,160)),"")</f>
        <v/>
      </c>
    </row>
    <row r="726" spans="16:16">
      <c r="P726" t="str">
        <f>IFERROR(TRIM(MID(SUBSTITUTE(INDEX(Matriz!$D$2:$D$91,INT((ROWS($P$2:P726)-1)/10)+1),";",REPT(" ",160)),MOD(ROWS($P$2:P726)-1,10)*160+1,160)),"")</f>
        <v/>
      </c>
    </row>
    <row r="727" spans="16:16">
      <c r="P727" t="str">
        <f>IFERROR(TRIM(MID(SUBSTITUTE(INDEX(Matriz!$D$2:$D$91,INT((ROWS($P$2:P727)-1)/10)+1),";",REPT(" ",160)),MOD(ROWS($P$2:P727)-1,10)*160+1,160)),"")</f>
        <v/>
      </c>
    </row>
    <row r="728" spans="16:16">
      <c r="P728" t="str">
        <f>IFERROR(TRIM(MID(SUBSTITUTE(INDEX(Matriz!$D$2:$D$91,INT((ROWS($P$2:P728)-1)/10)+1),";",REPT(" ",160)),MOD(ROWS($P$2:P728)-1,10)*160+1,160)),"")</f>
        <v/>
      </c>
    </row>
    <row r="729" spans="16:16">
      <c r="P729" t="str">
        <f>IFERROR(TRIM(MID(SUBSTITUTE(INDEX(Matriz!$D$2:$D$91,INT((ROWS($P$2:P729)-1)/10)+1),";",REPT(" ",160)),MOD(ROWS($P$2:P729)-1,10)*160+1,160)),"")</f>
        <v/>
      </c>
    </row>
    <row r="730" spans="16:16">
      <c r="P730" t="str">
        <f>IFERROR(TRIM(MID(SUBSTITUTE(INDEX(Matriz!$D$2:$D$91,INT((ROWS($P$2:P730)-1)/10)+1),";",REPT(" ",160)),MOD(ROWS($P$2:P730)-1,10)*160+1,160)),"")</f>
        <v/>
      </c>
    </row>
    <row r="731" spans="16:16">
      <c r="P731" t="str">
        <f>IFERROR(TRIM(MID(SUBSTITUTE(INDEX(Matriz!$D$2:$D$91,INT((ROWS($P$2:P731)-1)/10)+1),";",REPT(" ",160)),MOD(ROWS($P$2:P731)-1,10)*160+1,160)),"")</f>
        <v/>
      </c>
    </row>
    <row r="732" spans="16:16">
      <c r="P732" t="str">
        <f>IFERROR(TRIM(MID(SUBSTITUTE(INDEX(Matriz!$D$2:$D$91,INT((ROWS($P$2:P732)-1)/10)+1),";",REPT(" ",160)),MOD(ROWS($P$2:P732)-1,10)*160+1,160)),"")</f>
        <v/>
      </c>
    </row>
    <row r="733" spans="16:16">
      <c r="P733" t="str">
        <f>IFERROR(TRIM(MID(SUBSTITUTE(INDEX(Matriz!$D$2:$D$91,INT((ROWS($P$2:P733)-1)/10)+1),";",REPT(" ",160)),MOD(ROWS($P$2:P733)-1,10)*160+1,160)),"")</f>
        <v/>
      </c>
    </row>
    <row r="734" spans="16:16">
      <c r="P734" t="str">
        <f>IFERROR(TRIM(MID(SUBSTITUTE(INDEX(Matriz!$D$2:$D$91,INT((ROWS($P$2:P734)-1)/10)+1),";",REPT(" ",160)),MOD(ROWS($P$2:P734)-1,10)*160+1,160)),"")</f>
        <v/>
      </c>
    </row>
    <row r="735" spans="16:16">
      <c r="P735" t="str">
        <f>IFERROR(TRIM(MID(SUBSTITUTE(INDEX(Matriz!$D$2:$D$91,INT((ROWS($P$2:P735)-1)/10)+1),";",REPT(" ",160)),MOD(ROWS($P$2:P735)-1,10)*160+1,160)),"")</f>
        <v/>
      </c>
    </row>
    <row r="736" spans="16:16">
      <c r="P736" t="str">
        <f>IFERROR(TRIM(MID(SUBSTITUTE(INDEX(Matriz!$D$2:$D$91,INT((ROWS($P$2:P736)-1)/10)+1),";",REPT(" ",160)),MOD(ROWS($P$2:P736)-1,10)*160+1,160)),"")</f>
        <v/>
      </c>
    </row>
    <row r="737" spans="16:16">
      <c r="P737" t="str">
        <f>IFERROR(TRIM(MID(SUBSTITUTE(INDEX(Matriz!$D$2:$D$91,INT((ROWS($P$2:P737)-1)/10)+1),";",REPT(" ",160)),MOD(ROWS($P$2:P737)-1,10)*160+1,160)),"")</f>
        <v/>
      </c>
    </row>
    <row r="738" spans="16:16">
      <c r="P738" t="str">
        <f>IFERROR(TRIM(MID(SUBSTITUTE(INDEX(Matriz!$D$2:$D$91,INT((ROWS($P$2:P738)-1)/10)+1),";",REPT(" ",160)),MOD(ROWS($P$2:P738)-1,10)*160+1,160)),"")</f>
        <v/>
      </c>
    </row>
    <row r="739" spans="16:16">
      <c r="P739" t="str">
        <f>IFERROR(TRIM(MID(SUBSTITUTE(INDEX(Matriz!$D$2:$D$91,INT((ROWS($P$2:P739)-1)/10)+1),";",REPT(" ",160)),MOD(ROWS($P$2:P739)-1,10)*160+1,160)),"")</f>
        <v/>
      </c>
    </row>
    <row r="740" spans="16:16">
      <c r="P740" t="str">
        <f>IFERROR(TRIM(MID(SUBSTITUTE(INDEX(Matriz!$D$2:$D$91,INT((ROWS($P$2:P740)-1)/10)+1),";",REPT(" ",160)),MOD(ROWS($P$2:P740)-1,10)*160+1,160)),"")</f>
        <v/>
      </c>
    </row>
    <row r="741" spans="16:16">
      <c r="P741" t="str">
        <f>IFERROR(TRIM(MID(SUBSTITUTE(INDEX(Matriz!$D$2:$D$91,INT((ROWS($P$2:P741)-1)/10)+1),";",REPT(" ",160)),MOD(ROWS($P$2:P741)-1,10)*160+1,160)),"")</f>
        <v/>
      </c>
    </row>
    <row r="742" spans="16:16">
      <c r="P742" t="str">
        <f>IFERROR(TRIM(MID(SUBSTITUTE(INDEX(Matriz!$D$2:$D$91,INT((ROWS($P$2:P742)-1)/10)+1),";",REPT(" ",160)),MOD(ROWS($P$2:P742)-1,10)*160+1,160)),"")</f>
        <v/>
      </c>
    </row>
    <row r="743" spans="16:16">
      <c r="P743" t="str">
        <f>IFERROR(TRIM(MID(SUBSTITUTE(INDEX(Matriz!$D$2:$D$91,INT((ROWS($P$2:P743)-1)/10)+1),";",REPT(" ",160)),MOD(ROWS($P$2:P743)-1,10)*160+1,160)),"")</f>
        <v/>
      </c>
    </row>
    <row r="744" spans="16:16">
      <c r="P744" t="str">
        <f>IFERROR(TRIM(MID(SUBSTITUTE(INDEX(Matriz!$D$2:$D$91,INT((ROWS($P$2:P744)-1)/10)+1),";",REPT(" ",160)),MOD(ROWS($P$2:P744)-1,10)*160+1,160)),"")</f>
        <v/>
      </c>
    </row>
    <row r="745" spans="16:16">
      <c r="P745" t="str">
        <f>IFERROR(TRIM(MID(SUBSTITUTE(INDEX(Matriz!$D$2:$D$91,INT((ROWS($P$2:P745)-1)/10)+1),";",REPT(" ",160)),MOD(ROWS($P$2:P745)-1,10)*160+1,160)),"")</f>
        <v/>
      </c>
    </row>
    <row r="746" spans="16:16">
      <c r="P746" t="str">
        <f>IFERROR(TRIM(MID(SUBSTITUTE(INDEX(Matriz!$D$2:$D$91,INT((ROWS($P$2:P746)-1)/10)+1),";",REPT(" ",160)),MOD(ROWS($P$2:P746)-1,10)*160+1,160)),"")</f>
        <v/>
      </c>
    </row>
    <row r="747" spans="16:16">
      <c r="P747" t="str">
        <f>IFERROR(TRIM(MID(SUBSTITUTE(INDEX(Matriz!$D$2:$D$91,INT((ROWS($P$2:P747)-1)/10)+1),";",REPT(" ",160)),MOD(ROWS($P$2:P747)-1,10)*160+1,160)),"")</f>
        <v/>
      </c>
    </row>
    <row r="748" spans="16:16">
      <c r="P748" t="str">
        <f>IFERROR(TRIM(MID(SUBSTITUTE(INDEX(Matriz!$D$2:$D$91,INT((ROWS($P$2:P748)-1)/10)+1),";",REPT(" ",160)),MOD(ROWS($P$2:P748)-1,10)*160+1,160)),"")</f>
        <v/>
      </c>
    </row>
    <row r="749" spans="16:16">
      <c r="P749" t="str">
        <f>IFERROR(TRIM(MID(SUBSTITUTE(INDEX(Matriz!$D$2:$D$91,INT((ROWS($P$2:P749)-1)/10)+1),";",REPT(" ",160)),MOD(ROWS($P$2:P749)-1,10)*160+1,160)),"")</f>
        <v/>
      </c>
    </row>
    <row r="750" spans="16:16">
      <c r="P750" t="str">
        <f>IFERROR(TRIM(MID(SUBSTITUTE(INDEX(Matriz!$D$2:$D$91,INT((ROWS($P$2:P750)-1)/10)+1),";",REPT(" ",160)),MOD(ROWS($P$2:P750)-1,10)*160+1,160)),"")</f>
        <v/>
      </c>
    </row>
    <row r="751" spans="16:16">
      <c r="P751" t="str">
        <f>IFERROR(TRIM(MID(SUBSTITUTE(INDEX(Matriz!$D$2:$D$91,INT((ROWS($P$2:P751)-1)/10)+1),";",REPT(" ",160)),MOD(ROWS($P$2:P751)-1,10)*160+1,160)),"")</f>
        <v/>
      </c>
    </row>
    <row r="752" spans="16:16">
      <c r="P752" t="str">
        <f>IFERROR(TRIM(MID(SUBSTITUTE(INDEX(Matriz!$D$2:$D$91,INT((ROWS($P$2:P752)-1)/10)+1),";",REPT(" ",160)),MOD(ROWS($P$2:P752)-1,10)*160+1,160)),"")</f>
        <v/>
      </c>
    </row>
    <row r="753" spans="16:16">
      <c r="P753" t="str">
        <f>IFERROR(TRIM(MID(SUBSTITUTE(INDEX(Matriz!$D$2:$D$91,INT((ROWS($P$2:P753)-1)/10)+1),";",REPT(" ",160)),MOD(ROWS($P$2:P753)-1,10)*160+1,160)),"")</f>
        <v/>
      </c>
    </row>
    <row r="754" spans="16:16">
      <c r="P754" t="str">
        <f>IFERROR(TRIM(MID(SUBSTITUTE(INDEX(Matriz!$D$2:$D$91,INT((ROWS($P$2:P754)-1)/10)+1),";",REPT(" ",160)),MOD(ROWS($P$2:P754)-1,10)*160+1,160)),"")</f>
        <v/>
      </c>
    </row>
    <row r="755" spans="16:16">
      <c r="P755" t="str">
        <f>IFERROR(TRIM(MID(SUBSTITUTE(INDEX(Matriz!$D$2:$D$91,INT((ROWS($P$2:P755)-1)/10)+1),";",REPT(" ",160)),MOD(ROWS($P$2:P755)-1,10)*160+1,160)),"")</f>
        <v/>
      </c>
    </row>
    <row r="756" spans="16:16">
      <c r="P756" t="str">
        <f>IFERROR(TRIM(MID(SUBSTITUTE(INDEX(Matriz!$D$2:$D$91,INT((ROWS($P$2:P756)-1)/10)+1),";",REPT(" ",160)),MOD(ROWS($P$2:P756)-1,10)*160+1,160)),"")</f>
        <v/>
      </c>
    </row>
    <row r="757" spans="16:16">
      <c r="P757" t="str">
        <f>IFERROR(TRIM(MID(SUBSTITUTE(INDEX(Matriz!$D$2:$D$91,INT((ROWS($P$2:P757)-1)/10)+1),";",REPT(" ",160)),MOD(ROWS($P$2:P757)-1,10)*160+1,160)),"")</f>
        <v/>
      </c>
    </row>
    <row r="758" spans="16:16">
      <c r="P758" t="str">
        <f>IFERROR(TRIM(MID(SUBSTITUTE(INDEX(Matriz!$D$2:$D$91,INT((ROWS($P$2:P758)-1)/10)+1),";",REPT(" ",160)),MOD(ROWS($P$2:P758)-1,10)*160+1,160)),"")</f>
        <v/>
      </c>
    </row>
    <row r="759" spans="16:16">
      <c r="P759" t="str">
        <f>IFERROR(TRIM(MID(SUBSTITUTE(INDEX(Matriz!$D$2:$D$91,INT((ROWS($P$2:P759)-1)/10)+1),";",REPT(" ",160)),MOD(ROWS($P$2:P759)-1,10)*160+1,160)),"")</f>
        <v/>
      </c>
    </row>
    <row r="760" spans="16:16">
      <c r="P760" t="str">
        <f>IFERROR(TRIM(MID(SUBSTITUTE(INDEX(Matriz!$D$2:$D$91,INT((ROWS($P$2:P760)-1)/10)+1),";",REPT(" ",160)),MOD(ROWS($P$2:P760)-1,10)*160+1,160)),"")</f>
        <v/>
      </c>
    </row>
    <row r="761" spans="16:16">
      <c r="P761" t="str">
        <f>IFERROR(TRIM(MID(SUBSTITUTE(INDEX(Matriz!$D$2:$D$91,INT((ROWS($P$2:P761)-1)/10)+1),";",REPT(" ",160)),MOD(ROWS($P$2:P761)-1,10)*160+1,160)),"")</f>
        <v/>
      </c>
    </row>
    <row r="762" spans="16:16">
      <c r="P762" t="str">
        <f>IFERROR(TRIM(MID(SUBSTITUTE(INDEX(Matriz!$D$2:$D$91,INT((ROWS($P$2:P762)-1)/10)+1),";",REPT(" ",160)),MOD(ROWS($P$2:P762)-1,10)*160+1,160)),"")</f>
        <v/>
      </c>
    </row>
    <row r="763" spans="16:16">
      <c r="P763" t="str">
        <f>IFERROR(TRIM(MID(SUBSTITUTE(INDEX(Matriz!$D$2:$D$91,INT((ROWS($P$2:P763)-1)/10)+1),";",REPT(" ",160)),MOD(ROWS($P$2:P763)-1,10)*160+1,160)),"")</f>
        <v/>
      </c>
    </row>
    <row r="764" spans="16:16">
      <c r="P764" t="str">
        <f>IFERROR(TRIM(MID(SUBSTITUTE(INDEX(Matriz!$D$2:$D$91,INT((ROWS($P$2:P764)-1)/10)+1),";",REPT(" ",160)),MOD(ROWS($P$2:P764)-1,10)*160+1,160)),"")</f>
        <v/>
      </c>
    </row>
    <row r="765" spans="16:16">
      <c r="P765" t="str">
        <f>IFERROR(TRIM(MID(SUBSTITUTE(INDEX(Matriz!$D$2:$D$91,INT((ROWS($P$2:P765)-1)/10)+1),";",REPT(" ",160)),MOD(ROWS($P$2:P765)-1,10)*160+1,160)),"")</f>
        <v/>
      </c>
    </row>
    <row r="766" spans="16:16">
      <c r="P766" t="str">
        <f>IFERROR(TRIM(MID(SUBSTITUTE(INDEX(Matriz!$D$2:$D$91,INT((ROWS($P$2:P766)-1)/10)+1),";",REPT(" ",160)),MOD(ROWS($P$2:P766)-1,10)*160+1,160)),"")</f>
        <v/>
      </c>
    </row>
    <row r="767" spans="16:16">
      <c r="P767" t="str">
        <f>IFERROR(TRIM(MID(SUBSTITUTE(INDEX(Matriz!$D$2:$D$91,INT((ROWS($P$2:P767)-1)/10)+1),";",REPT(" ",160)),MOD(ROWS($P$2:P767)-1,10)*160+1,160)),"")</f>
        <v/>
      </c>
    </row>
    <row r="768" spans="16:16">
      <c r="P768" t="str">
        <f>IFERROR(TRIM(MID(SUBSTITUTE(INDEX(Matriz!$D$2:$D$91,INT((ROWS($P$2:P768)-1)/10)+1),";",REPT(" ",160)),MOD(ROWS($P$2:P768)-1,10)*160+1,160)),"")</f>
        <v/>
      </c>
    </row>
    <row r="769" spans="16:16">
      <c r="P769" t="str">
        <f>IFERROR(TRIM(MID(SUBSTITUTE(INDEX(Matriz!$D$2:$D$91,INT((ROWS($P$2:P769)-1)/10)+1),";",REPT(" ",160)),MOD(ROWS($P$2:P769)-1,10)*160+1,160)),"")</f>
        <v/>
      </c>
    </row>
    <row r="770" spans="16:16">
      <c r="P770" t="str">
        <f>IFERROR(TRIM(MID(SUBSTITUTE(INDEX(Matriz!$D$2:$D$91,INT((ROWS($P$2:P770)-1)/10)+1),";",REPT(" ",160)),MOD(ROWS($P$2:P770)-1,10)*160+1,160)),"")</f>
        <v/>
      </c>
    </row>
    <row r="771" spans="16:16">
      <c r="P771" t="str">
        <f>IFERROR(TRIM(MID(SUBSTITUTE(INDEX(Matriz!$D$2:$D$91,INT((ROWS($P$2:P771)-1)/10)+1),";",REPT(" ",160)),MOD(ROWS($P$2:P771)-1,10)*160+1,160)),"")</f>
        <v/>
      </c>
    </row>
    <row r="772" spans="16:16">
      <c r="P772" t="str">
        <f>IFERROR(TRIM(MID(SUBSTITUTE(INDEX(Matriz!$D$2:$D$91,INT((ROWS($P$2:P772)-1)/10)+1),";",REPT(" ",160)),MOD(ROWS($P$2:P772)-1,10)*160+1,160)),"")</f>
        <v/>
      </c>
    </row>
    <row r="773" spans="16:16">
      <c r="P773" t="str">
        <f>IFERROR(TRIM(MID(SUBSTITUTE(INDEX(Matriz!$D$2:$D$91,INT((ROWS($P$2:P773)-1)/10)+1),";",REPT(" ",160)),MOD(ROWS($P$2:P773)-1,10)*160+1,160)),"")</f>
        <v/>
      </c>
    </row>
    <row r="774" spans="16:16">
      <c r="P774" t="str">
        <f>IFERROR(TRIM(MID(SUBSTITUTE(INDEX(Matriz!$D$2:$D$91,INT((ROWS($P$2:P774)-1)/10)+1),";",REPT(" ",160)),MOD(ROWS($P$2:P774)-1,10)*160+1,160)),"")</f>
        <v/>
      </c>
    </row>
    <row r="775" spans="16:16">
      <c r="P775" t="str">
        <f>IFERROR(TRIM(MID(SUBSTITUTE(INDEX(Matriz!$D$2:$D$91,INT((ROWS($P$2:P775)-1)/10)+1),";",REPT(" ",160)),MOD(ROWS($P$2:P775)-1,10)*160+1,160)),"")</f>
        <v/>
      </c>
    </row>
    <row r="776" spans="16:16">
      <c r="P776" t="str">
        <f>IFERROR(TRIM(MID(SUBSTITUTE(INDEX(Matriz!$D$2:$D$91,INT((ROWS($P$2:P776)-1)/10)+1),";",REPT(" ",160)),MOD(ROWS($P$2:P776)-1,10)*160+1,160)),"")</f>
        <v/>
      </c>
    </row>
    <row r="777" spans="16:16">
      <c r="P777" t="str">
        <f>IFERROR(TRIM(MID(SUBSTITUTE(INDEX(Matriz!$D$2:$D$91,INT((ROWS($P$2:P777)-1)/10)+1),";",REPT(" ",160)),MOD(ROWS($P$2:P777)-1,10)*160+1,160)),"")</f>
        <v/>
      </c>
    </row>
    <row r="778" spans="16:16">
      <c r="P778" t="str">
        <f>IFERROR(TRIM(MID(SUBSTITUTE(INDEX(Matriz!$D$2:$D$91,INT((ROWS($P$2:P778)-1)/10)+1),";",REPT(" ",160)),MOD(ROWS($P$2:P778)-1,10)*160+1,160)),"")</f>
        <v/>
      </c>
    </row>
    <row r="779" spans="16:16">
      <c r="P779" t="str">
        <f>IFERROR(TRIM(MID(SUBSTITUTE(INDEX(Matriz!$D$2:$D$91,INT((ROWS($P$2:P779)-1)/10)+1),";",REPT(" ",160)),MOD(ROWS($P$2:P779)-1,10)*160+1,160)),"")</f>
        <v/>
      </c>
    </row>
    <row r="780" spans="16:16">
      <c r="P780" t="str">
        <f>IFERROR(TRIM(MID(SUBSTITUTE(INDEX(Matriz!$D$2:$D$91,INT((ROWS($P$2:P780)-1)/10)+1),";",REPT(" ",160)),MOD(ROWS($P$2:P780)-1,10)*160+1,160)),"")</f>
        <v/>
      </c>
    </row>
    <row r="781" spans="16:16">
      <c r="P781" t="str">
        <f>IFERROR(TRIM(MID(SUBSTITUTE(INDEX(Matriz!$D$2:$D$91,INT((ROWS($P$2:P781)-1)/10)+1),";",REPT(" ",160)),MOD(ROWS($P$2:P781)-1,10)*160+1,160)),"")</f>
        <v/>
      </c>
    </row>
    <row r="782" spans="16:16">
      <c r="P782" t="str">
        <f>IFERROR(TRIM(MID(SUBSTITUTE(INDEX(Matriz!$D$2:$D$91,INT((ROWS($P$2:P782)-1)/10)+1),";",REPT(" ",160)),MOD(ROWS($P$2:P782)-1,10)*160+1,160)),"")</f>
        <v/>
      </c>
    </row>
    <row r="783" spans="16:16">
      <c r="P783" t="str">
        <f>IFERROR(TRIM(MID(SUBSTITUTE(INDEX(Matriz!$D$2:$D$91,INT((ROWS($P$2:P783)-1)/10)+1),";",REPT(" ",160)),MOD(ROWS($P$2:P783)-1,10)*160+1,160)),"")</f>
        <v/>
      </c>
    </row>
    <row r="784" spans="16:16">
      <c r="P784" t="str">
        <f>IFERROR(TRIM(MID(SUBSTITUTE(INDEX(Matriz!$D$2:$D$91,INT((ROWS($P$2:P784)-1)/10)+1),";",REPT(" ",160)),MOD(ROWS($P$2:P784)-1,10)*160+1,160)),"")</f>
        <v/>
      </c>
    </row>
    <row r="785" spans="16:16">
      <c r="P785" t="str">
        <f>IFERROR(TRIM(MID(SUBSTITUTE(INDEX(Matriz!$D$2:$D$91,INT((ROWS($P$2:P785)-1)/10)+1),";",REPT(" ",160)),MOD(ROWS($P$2:P785)-1,10)*160+1,160)),"")</f>
        <v/>
      </c>
    </row>
    <row r="786" spans="16:16">
      <c r="P786" t="str">
        <f>IFERROR(TRIM(MID(SUBSTITUTE(INDEX(Matriz!$D$2:$D$91,INT((ROWS($P$2:P786)-1)/10)+1),";",REPT(" ",160)),MOD(ROWS($P$2:P786)-1,10)*160+1,160)),"")</f>
        <v/>
      </c>
    </row>
    <row r="787" spans="16:16">
      <c r="P787" t="str">
        <f>IFERROR(TRIM(MID(SUBSTITUTE(INDEX(Matriz!$D$2:$D$91,INT((ROWS($P$2:P787)-1)/10)+1),";",REPT(" ",160)),MOD(ROWS($P$2:P787)-1,10)*160+1,160)),"")</f>
        <v/>
      </c>
    </row>
    <row r="788" spans="16:16">
      <c r="P788" t="str">
        <f>IFERROR(TRIM(MID(SUBSTITUTE(INDEX(Matriz!$D$2:$D$91,INT((ROWS($P$2:P788)-1)/10)+1),";",REPT(" ",160)),MOD(ROWS($P$2:P788)-1,10)*160+1,160)),"")</f>
        <v/>
      </c>
    </row>
    <row r="789" spans="16:16">
      <c r="P789" t="str">
        <f>IFERROR(TRIM(MID(SUBSTITUTE(INDEX(Matriz!$D$2:$D$91,INT((ROWS($P$2:P789)-1)/10)+1),";",REPT(" ",160)),MOD(ROWS($P$2:P789)-1,10)*160+1,160)),"")</f>
        <v/>
      </c>
    </row>
    <row r="790" spans="16:16">
      <c r="P790" t="str">
        <f>IFERROR(TRIM(MID(SUBSTITUTE(INDEX(Matriz!$D$2:$D$91,INT((ROWS($P$2:P790)-1)/10)+1),";",REPT(" ",160)),MOD(ROWS($P$2:P790)-1,10)*160+1,160)),"")</f>
        <v/>
      </c>
    </row>
    <row r="791" spans="16:16">
      <c r="P791" t="str">
        <f>IFERROR(TRIM(MID(SUBSTITUTE(INDEX(Matriz!$D$2:$D$91,INT((ROWS($P$2:P791)-1)/10)+1),";",REPT(" ",160)),MOD(ROWS($P$2:P791)-1,10)*160+1,160)),"")</f>
        <v/>
      </c>
    </row>
    <row r="792" spans="16:16">
      <c r="P792" t="str">
        <f>IFERROR(TRIM(MID(SUBSTITUTE(INDEX(Matriz!$D$2:$D$91,INT((ROWS($P$2:P792)-1)/10)+1),";",REPT(" ",160)),MOD(ROWS($P$2:P792)-1,10)*160+1,160)),"")</f>
        <v/>
      </c>
    </row>
    <row r="793" spans="16:16">
      <c r="P793" t="str">
        <f>IFERROR(TRIM(MID(SUBSTITUTE(INDEX(Matriz!$D$2:$D$91,INT((ROWS($P$2:P793)-1)/10)+1),";",REPT(" ",160)),MOD(ROWS($P$2:P793)-1,10)*160+1,160)),"")</f>
        <v/>
      </c>
    </row>
    <row r="794" spans="16:16">
      <c r="P794" t="str">
        <f>IFERROR(TRIM(MID(SUBSTITUTE(INDEX(Matriz!$D$2:$D$91,INT((ROWS($P$2:P794)-1)/10)+1),";",REPT(" ",160)),MOD(ROWS($P$2:P794)-1,10)*160+1,160)),"")</f>
        <v/>
      </c>
    </row>
    <row r="795" spans="16:16">
      <c r="P795" t="str">
        <f>IFERROR(TRIM(MID(SUBSTITUTE(INDEX(Matriz!$D$2:$D$91,INT((ROWS($P$2:P795)-1)/10)+1),";",REPT(" ",160)),MOD(ROWS($P$2:P795)-1,10)*160+1,160)),"")</f>
        <v/>
      </c>
    </row>
    <row r="796" spans="16:16">
      <c r="P796" t="str">
        <f>IFERROR(TRIM(MID(SUBSTITUTE(INDEX(Matriz!$D$2:$D$91,INT((ROWS($P$2:P796)-1)/10)+1),";",REPT(" ",160)),MOD(ROWS($P$2:P796)-1,10)*160+1,160)),"")</f>
        <v/>
      </c>
    </row>
    <row r="797" spans="16:16">
      <c r="P797" t="str">
        <f>IFERROR(TRIM(MID(SUBSTITUTE(INDEX(Matriz!$D$2:$D$91,INT((ROWS($P$2:P797)-1)/10)+1),";",REPT(" ",160)),MOD(ROWS($P$2:P797)-1,10)*160+1,160)),"")</f>
        <v/>
      </c>
    </row>
    <row r="798" spans="16:16">
      <c r="P798" t="str">
        <f>IFERROR(TRIM(MID(SUBSTITUTE(INDEX(Matriz!$D$2:$D$91,INT((ROWS($P$2:P798)-1)/10)+1),";",REPT(" ",160)),MOD(ROWS($P$2:P798)-1,10)*160+1,160)),"")</f>
        <v/>
      </c>
    </row>
    <row r="799" spans="16:16">
      <c r="P799" t="str">
        <f>IFERROR(TRIM(MID(SUBSTITUTE(INDEX(Matriz!$D$2:$D$91,INT((ROWS($P$2:P799)-1)/10)+1),";",REPT(" ",160)),MOD(ROWS($P$2:P799)-1,10)*160+1,160)),"")</f>
        <v/>
      </c>
    </row>
    <row r="800" spans="16:16">
      <c r="P800" t="str">
        <f>IFERROR(TRIM(MID(SUBSTITUTE(INDEX(Matriz!$D$2:$D$91,INT((ROWS($P$2:P800)-1)/10)+1),";",REPT(" ",160)),MOD(ROWS($P$2:P800)-1,10)*160+1,160)),"")</f>
        <v/>
      </c>
    </row>
    <row r="801" spans="16:16">
      <c r="P801" t="str">
        <f>IFERROR(TRIM(MID(SUBSTITUTE(INDEX(Matriz!$D$2:$D$91,INT((ROWS($P$2:P801)-1)/10)+1),";",REPT(" ",160)),MOD(ROWS($P$2:P801)-1,10)*160+1,160)),"")</f>
        <v/>
      </c>
    </row>
    <row r="802" spans="16:16">
      <c r="P802" t="str">
        <f>IFERROR(TRIM(MID(SUBSTITUTE(INDEX(Matriz!$D$2:$D$91,INT((ROWS($P$2:P802)-1)/10)+1),";",REPT(" ",160)),MOD(ROWS($P$2:P802)-1,10)*160+1,160)),"")</f>
        <v/>
      </c>
    </row>
    <row r="803" spans="16:16">
      <c r="P803" t="str">
        <f>IFERROR(TRIM(MID(SUBSTITUTE(INDEX(Matriz!$D$2:$D$91,INT((ROWS($P$2:P803)-1)/10)+1),";",REPT(" ",160)),MOD(ROWS($P$2:P803)-1,10)*160+1,160)),"")</f>
        <v/>
      </c>
    </row>
    <row r="804" spans="16:16">
      <c r="P804" t="str">
        <f>IFERROR(TRIM(MID(SUBSTITUTE(INDEX(Matriz!$D$2:$D$91,INT((ROWS($P$2:P804)-1)/10)+1),";",REPT(" ",160)),MOD(ROWS($P$2:P804)-1,10)*160+1,160)),"")</f>
        <v/>
      </c>
    </row>
    <row r="805" spans="16:16">
      <c r="P805" t="str">
        <f>IFERROR(TRIM(MID(SUBSTITUTE(INDEX(Matriz!$D$2:$D$91,INT((ROWS($P$2:P805)-1)/10)+1),";",REPT(" ",160)),MOD(ROWS($P$2:P805)-1,10)*160+1,160)),"")</f>
        <v/>
      </c>
    </row>
    <row r="806" spans="16:16">
      <c r="P806" t="str">
        <f>IFERROR(TRIM(MID(SUBSTITUTE(INDEX(Matriz!$D$2:$D$91,INT((ROWS($P$2:P806)-1)/10)+1),";",REPT(" ",160)),MOD(ROWS($P$2:P806)-1,10)*160+1,160)),"")</f>
        <v/>
      </c>
    </row>
    <row r="807" spans="16:16">
      <c r="P807" t="str">
        <f>IFERROR(TRIM(MID(SUBSTITUTE(INDEX(Matriz!$D$2:$D$91,INT((ROWS($P$2:P807)-1)/10)+1),";",REPT(" ",160)),MOD(ROWS($P$2:P807)-1,10)*160+1,160)),"")</f>
        <v/>
      </c>
    </row>
    <row r="808" spans="16:16">
      <c r="P808" t="str">
        <f>IFERROR(TRIM(MID(SUBSTITUTE(INDEX(Matriz!$D$2:$D$91,INT((ROWS($P$2:P808)-1)/10)+1),";",REPT(" ",160)),MOD(ROWS($P$2:P808)-1,10)*160+1,160)),"")</f>
        <v/>
      </c>
    </row>
    <row r="809" spans="16:16">
      <c r="P809" t="str">
        <f>IFERROR(TRIM(MID(SUBSTITUTE(INDEX(Matriz!$D$2:$D$91,INT((ROWS($P$2:P809)-1)/10)+1),";",REPT(" ",160)),MOD(ROWS($P$2:P809)-1,10)*160+1,160)),"")</f>
        <v/>
      </c>
    </row>
    <row r="810" spans="16:16">
      <c r="P810" t="str">
        <f>IFERROR(TRIM(MID(SUBSTITUTE(INDEX(Matriz!$D$2:$D$91,INT((ROWS($P$2:P810)-1)/10)+1),";",REPT(" ",160)),MOD(ROWS($P$2:P810)-1,10)*160+1,160)),"")</f>
        <v/>
      </c>
    </row>
    <row r="811" spans="16:16">
      <c r="P811" t="str">
        <f>IFERROR(TRIM(MID(SUBSTITUTE(INDEX(Matriz!$D$2:$D$91,INT((ROWS($P$2:P811)-1)/10)+1),";",REPT(" ",160)),MOD(ROWS($P$2:P811)-1,10)*160+1,160)),"")</f>
        <v/>
      </c>
    </row>
    <row r="812" spans="16:16">
      <c r="P812" t="str">
        <f>IFERROR(TRIM(MID(SUBSTITUTE(INDEX(Matriz!$D$2:$D$91,INT((ROWS($P$2:P812)-1)/10)+1),";",REPT(" ",160)),MOD(ROWS($P$2:P812)-1,10)*160+1,160)),"")</f>
        <v/>
      </c>
    </row>
    <row r="813" spans="16:16">
      <c r="P813" t="str">
        <f>IFERROR(TRIM(MID(SUBSTITUTE(INDEX(Matriz!$D$2:$D$91,INT((ROWS($P$2:P813)-1)/10)+1),";",REPT(" ",160)),MOD(ROWS($P$2:P813)-1,10)*160+1,160)),"")</f>
        <v/>
      </c>
    </row>
    <row r="814" spans="16:16">
      <c r="P814" t="str">
        <f>IFERROR(TRIM(MID(SUBSTITUTE(INDEX(Matriz!$D$2:$D$91,INT((ROWS($P$2:P814)-1)/10)+1),";",REPT(" ",160)),MOD(ROWS($P$2:P814)-1,10)*160+1,160)),"")</f>
        <v/>
      </c>
    </row>
    <row r="815" spans="16:16">
      <c r="P815" t="str">
        <f>IFERROR(TRIM(MID(SUBSTITUTE(INDEX(Matriz!$D$2:$D$91,INT((ROWS($P$2:P815)-1)/10)+1),";",REPT(" ",160)),MOD(ROWS($P$2:P815)-1,10)*160+1,160)),"")</f>
        <v/>
      </c>
    </row>
    <row r="816" spans="16:16">
      <c r="P816" t="str">
        <f>IFERROR(TRIM(MID(SUBSTITUTE(INDEX(Matriz!$D$2:$D$91,INT((ROWS($P$2:P816)-1)/10)+1),";",REPT(" ",160)),MOD(ROWS($P$2:P816)-1,10)*160+1,160)),"")</f>
        <v/>
      </c>
    </row>
    <row r="817" spans="16:16">
      <c r="P817" t="str">
        <f>IFERROR(TRIM(MID(SUBSTITUTE(INDEX(Matriz!$D$2:$D$91,INT((ROWS($P$2:P817)-1)/10)+1),";",REPT(" ",160)),MOD(ROWS($P$2:P817)-1,10)*160+1,160)),"")</f>
        <v/>
      </c>
    </row>
    <row r="818" spans="16:16">
      <c r="P818" t="str">
        <f>IFERROR(TRIM(MID(SUBSTITUTE(INDEX(Matriz!$D$2:$D$91,INT((ROWS($P$2:P818)-1)/10)+1),";",REPT(" ",160)),MOD(ROWS($P$2:P818)-1,10)*160+1,160)),"")</f>
        <v/>
      </c>
    </row>
    <row r="819" spans="16:16">
      <c r="P819" t="str">
        <f>IFERROR(TRIM(MID(SUBSTITUTE(INDEX(Matriz!$D$2:$D$91,INT((ROWS($P$2:P819)-1)/10)+1),";",REPT(" ",160)),MOD(ROWS($P$2:P819)-1,10)*160+1,160)),"")</f>
        <v/>
      </c>
    </row>
    <row r="820" spans="16:16">
      <c r="P820" t="str">
        <f>IFERROR(TRIM(MID(SUBSTITUTE(INDEX(Matriz!$D$2:$D$91,INT((ROWS($P$2:P820)-1)/10)+1),";",REPT(" ",160)),MOD(ROWS($P$2:P820)-1,10)*160+1,160)),"")</f>
        <v/>
      </c>
    </row>
    <row r="821" spans="16:16">
      <c r="P821" t="str">
        <f>IFERROR(TRIM(MID(SUBSTITUTE(INDEX(Matriz!$D$2:$D$91,INT((ROWS($P$2:P821)-1)/10)+1),";",REPT(" ",160)),MOD(ROWS($P$2:P821)-1,10)*160+1,160)),"")</f>
        <v/>
      </c>
    </row>
    <row r="822" spans="16:16">
      <c r="P822" t="str">
        <f>IFERROR(TRIM(MID(SUBSTITUTE(INDEX(Matriz!$D$2:$D$91,INT((ROWS($P$2:P822)-1)/10)+1),";",REPT(" ",160)),MOD(ROWS($P$2:P822)-1,10)*160+1,160)),"")</f>
        <v/>
      </c>
    </row>
    <row r="823" spans="16:16">
      <c r="P823" t="str">
        <f>IFERROR(TRIM(MID(SUBSTITUTE(INDEX(Matriz!$D$2:$D$91,INT((ROWS($P$2:P823)-1)/10)+1),";",REPT(" ",160)),MOD(ROWS($P$2:P823)-1,10)*160+1,160)),"")</f>
        <v/>
      </c>
    </row>
    <row r="824" spans="16:16">
      <c r="P824" t="str">
        <f>IFERROR(TRIM(MID(SUBSTITUTE(INDEX(Matriz!$D$2:$D$91,INT((ROWS($P$2:P824)-1)/10)+1),";",REPT(" ",160)),MOD(ROWS($P$2:P824)-1,10)*160+1,160)),"")</f>
        <v/>
      </c>
    </row>
    <row r="825" spans="16:16">
      <c r="P825" t="str">
        <f>IFERROR(TRIM(MID(SUBSTITUTE(INDEX(Matriz!$D$2:$D$91,INT((ROWS($P$2:P825)-1)/10)+1),";",REPT(" ",160)),MOD(ROWS($P$2:P825)-1,10)*160+1,160)),"")</f>
        <v/>
      </c>
    </row>
    <row r="826" spans="16:16">
      <c r="P826" t="str">
        <f>IFERROR(TRIM(MID(SUBSTITUTE(INDEX(Matriz!$D$2:$D$91,INT((ROWS($P$2:P826)-1)/10)+1),";",REPT(" ",160)),MOD(ROWS($P$2:P826)-1,10)*160+1,160)),"")</f>
        <v/>
      </c>
    </row>
    <row r="827" spans="16:16">
      <c r="P827" t="str">
        <f>IFERROR(TRIM(MID(SUBSTITUTE(INDEX(Matriz!$D$2:$D$91,INT((ROWS($P$2:P827)-1)/10)+1),";",REPT(" ",160)),MOD(ROWS($P$2:P827)-1,10)*160+1,160)),"")</f>
        <v/>
      </c>
    </row>
    <row r="828" spans="16:16">
      <c r="P828" t="str">
        <f>IFERROR(TRIM(MID(SUBSTITUTE(INDEX(Matriz!$D$2:$D$91,INT((ROWS($P$2:P828)-1)/10)+1),";",REPT(" ",160)),MOD(ROWS($P$2:P828)-1,10)*160+1,160)),"")</f>
        <v/>
      </c>
    </row>
    <row r="829" spans="16:16">
      <c r="P829" t="str">
        <f>IFERROR(TRIM(MID(SUBSTITUTE(INDEX(Matriz!$D$2:$D$91,INT((ROWS($P$2:P829)-1)/10)+1),";",REPT(" ",160)),MOD(ROWS($P$2:P829)-1,10)*160+1,160)),"")</f>
        <v/>
      </c>
    </row>
    <row r="830" spans="16:16">
      <c r="P830" t="str">
        <f>IFERROR(TRIM(MID(SUBSTITUTE(INDEX(Matriz!$D$2:$D$91,INT((ROWS($P$2:P830)-1)/10)+1),";",REPT(" ",160)),MOD(ROWS($P$2:P830)-1,10)*160+1,160)),"")</f>
        <v/>
      </c>
    </row>
    <row r="831" spans="16:16">
      <c r="P831" t="str">
        <f>IFERROR(TRIM(MID(SUBSTITUTE(INDEX(Matriz!$D$2:$D$91,INT((ROWS($P$2:P831)-1)/10)+1),";",REPT(" ",160)),MOD(ROWS($P$2:P831)-1,10)*160+1,160)),"")</f>
        <v/>
      </c>
    </row>
    <row r="832" spans="16:16">
      <c r="P832" t="str">
        <f>IFERROR(TRIM(MID(SUBSTITUTE(INDEX(Matriz!$D$2:$D$91,INT((ROWS($P$2:P832)-1)/10)+1),";",REPT(" ",160)),MOD(ROWS($P$2:P832)-1,10)*160+1,160)),"")</f>
        <v/>
      </c>
    </row>
    <row r="833" spans="16:16">
      <c r="P833" t="str">
        <f>IFERROR(TRIM(MID(SUBSTITUTE(INDEX(Matriz!$D$2:$D$91,INT((ROWS($P$2:P833)-1)/10)+1),";",REPT(" ",160)),MOD(ROWS($P$2:P833)-1,10)*160+1,160)),"")</f>
        <v/>
      </c>
    </row>
    <row r="834" spans="16:16">
      <c r="P834" t="str">
        <f>IFERROR(TRIM(MID(SUBSTITUTE(INDEX(Matriz!$D$2:$D$91,INT((ROWS($P$2:P834)-1)/10)+1),";",REPT(" ",160)),MOD(ROWS($P$2:P834)-1,10)*160+1,160)),"")</f>
        <v/>
      </c>
    </row>
    <row r="835" spans="16:16">
      <c r="P835" t="str">
        <f>IFERROR(TRIM(MID(SUBSTITUTE(INDEX(Matriz!$D$2:$D$91,INT((ROWS($P$2:P835)-1)/10)+1),";",REPT(" ",160)),MOD(ROWS($P$2:P835)-1,10)*160+1,160)),"")</f>
        <v/>
      </c>
    </row>
    <row r="836" spans="16:16">
      <c r="P836" t="str">
        <f>IFERROR(TRIM(MID(SUBSTITUTE(INDEX(Matriz!$D$2:$D$91,INT((ROWS($P$2:P836)-1)/10)+1),";",REPT(" ",160)),MOD(ROWS($P$2:P836)-1,10)*160+1,160)),"")</f>
        <v/>
      </c>
    </row>
    <row r="837" spans="16:16">
      <c r="P837" t="str">
        <f>IFERROR(TRIM(MID(SUBSTITUTE(INDEX(Matriz!$D$2:$D$91,INT((ROWS($P$2:P837)-1)/10)+1),";",REPT(" ",160)),MOD(ROWS($P$2:P837)-1,10)*160+1,160)),"")</f>
        <v/>
      </c>
    </row>
    <row r="838" spans="16:16">
      <c r="P838" t="str">
        <f>IFERROR(TRIM(MID(SUBSTITUTE(INDEX(Matriz!$D$2:$D$91,INT((ROWS($P$2:P838)-1)/10)+1),";",REPT(" ",160)),MOD(ROWS($P$2:P838)-1,10)*160+1,160)),"")</f>
        <v/>
      </c>
    </row>
    <row r="839" spans="16:16">
      <c r="P839" t="str">
        <f>IFERROR(TRIM(MID(SUBSTITUTE(INDEX(Matriz!$D$2:$D$91,INT((ROWS($P$2:P839)-1)/10)+1),";",REPT(" ",160)),MOD(ROWS($P$2:P839)-1,10)*160+1,160)),"")</f>
        <v/>
      </c>
    </row>
    <row r="840" spans="16:16">
      <c r="P840" t="str">
        <f>IFERROR(TRIM(MID(SUBSTITUTE(INDEX(Matriz!$D$2:$D$91,INT((ROWS($P$2:P840)-1)/10)+1),";",REPT(" ",160)),MOD(ROWS($P$2:P840)-1,10)*160+1,160)),"")</f>
        <v/>
      </c>
    </row>
    <row r="841" spans="16:16">
      <c r="P841" t="str">
        <f>IFERROR(TRIM(MID(SUBSTITUTE(INDEX(Matriz!$D$2:$D$91,INT((ROWS($P$2:P841)-1)/10)+1),";",REPT(" ",160)),MOD(ROWS($P$2:P841)-1,10)*160+1,160)),"")</f>
        <v/>
      </c>
    </row>
    <row r="842" spans="16:16">
      <c r="P842" t="str">
        <f>IFERROR(TRIM(MID(SUBSTITUTE(INDEX(Matriz!$D$2:$D$91,INT((ROWS($P$2:P842)-1)/10)+1),";",REPT(" ",160)),MOD(ROWS($P$2:P842)-1,10)*160+1,160)),"")</f>
        <v/>
      </c>
    </row>
    <row r="843" spans="16:16">
      <c r="P843" t="str">
        <f>IFERROR(TRIM(MID(SUBSTITUTE(INDEX(Matriz!$D$2:$D$91,INT((ROWS($P$2:P843)-1)/10)+1),";",REPT(" ",160)),MOD(ROWS($P$2:P843)-1,10)*160+1,160)),"")</f>
        <v/>
      </c>
    </row>
    <row r="844" spans="16:16">
      <c r="P844" t="str">
        <f>IFERROR(TRIM(MID(SUBSTITUTE(INDEX(Matriz!$D$2:$D$91,INT((ROWS($P$2:P844)-1)/10)+1),";",REPT(" ",160)),MOD(ROWS($P$2:P844)-1,10)*160+1,160)),"")</f>
        <v/>
      </c>
    </row>
    <row r="845" spans="16:16">
      <c r="P845" t="str">
        <f>IFERROR(TRIM(MID(SUBSTITUTE(INDEX(Matriz!$D$2:$D$91,INT((ROWS($P$2:P845)-1)/10)+1),";",REPT(" ",160)),MOD(ROWS($P$2:P845)-1,10)*160+1,160)),"")</f>
        <v/>
      </c>
    </row>
    <row r="846" spans="16:16">
      <c r="P846" t="str">
        <f>IFERROR(TRIM(MID(SUBSTITUTE(INDEX(Matriz!$D$2:$D$91,INT((ROWS($P$2:P846)-1)/10)+1),";",REPT(" ",160)),MOD(ROWS($P$2:P846)-1,10)*160+1,160)),"")</f>
        <v/>
      </c>
    </row>
    <row r="847" spans="16:16">
      <c r="P847" t="str">
        <f>IFERROR(TRIM(MID(SUBSTITUTE(INDEX(Matriz!$D$2:$D$91,INT((ROWS($P$2:P847)-1)/10)+1),";",REPT(" ",160)),MOD(ROWS($P$2:P847)-1,10)*160+1,160)),"")</f>
        <v/>
      </c>
    </row>
    <row r="848" spans="16:16">
      <c r="P848" t="str">
        <f>IFERROR(TRIM(MID(SUBSTITUTE(INDEX(Matriz!$D$2:$D$91,INT((ROWS($P$2:P848)-1)/10)+1),";",REPT(" ",160)),MOD(ROWS($P$2:P848)-1,10)*160+1,160)),"")</f>
        <v/>
      </c>
    </row>
    <row r="849" spans="16:16">
      <c r="P849" t="str">
        <f>IFERROR(TRIM(MID(SUBSTITUTE(INDEX(Matriz!$D$2:$D$91,INT((ROWS($P$2:P849)-1)/10)+1),";",REPT(" ",160)),MOD(ROWS($P$2:P849)-1,10)*160+1,160)),"")</f>
        <v/>
      </c>
    </row>
    <row r="850" spans="16:16">
      <c r="P850" t="str">
        <f>IFERROR(TRIM(MID(SUBSTITUTE(INDEX(Matriz!$D$2:$D$91,INT((ROWS($P$2:P850)-1)/10)+1),";",REPT(" ",160)),MOD(ROWS($P$2:P850)-1,10)*160+1,160)),"")</f>
        <v/>
      </c>
    </row>
    <row r="851" spans="16:16">
      <c r="P851" t="str">
        <f>IFERROR(TRIM(MID(SUBSTITUTE(INDEX(Matriz!$D$2:$D$91,INT((ROWS($P$2:P851)-1)/10)+1),";",REPT(" ",160)),MOD(ROWS($P$2:P851)-1,10)*160+1,160)),"")</f>
        <v/>
      </c>
    </row>
    <row r="852" spans="16:16">
      <c r="P852" t="str">
        <f>IFERROR(TRIM(MID(SUBSTITUTE(INDEX(Matriz!$D$2:$D$91,INT((ROWS($P$2:P852)-1)/10)+1),";",REPT(" ",160)),MOD(ROWS($P$2:P852)-1,10)*160+1,160)),"")</f>
        <v/>
      </c>
    </row>
    <row r="853" spans="16:16">
      <c r="P853" t="str">
        <f>IFERROR(TRIM(MID(SUBSTITUTE(INDEX(Matriz!$D$2:$D$91,INT((ROWS($P$2:P853)-1)/10)+1),";",REPT(" ",160)),MOD(ROWS($P$2:P853)-1,10)*160+1,160)),"")</f>
        <v/>
      </c>
    </row>
    <row r="854" spans="16:16">
      <c r="P854" t="str">
        <f>IFERROR(TRIM(MID(SUBSTITUTE(INDEX(Matriz!$D$2:$D$91,INT((ROWS($P$2:P854)-1)/10)+1),";",REPT(" ",160)),MOD(ROWS($P$2:P854)-1,10)*160+1,160)),"")</f>
        <v/>
      </c>
    </row>
    <row r="855" spans="16:16">
      <c r="P855" t="str">
        <f>IFERROR(TRIM(MID(SUBSTITUTE(INDEX(Matriz!$D$2:$D$91,INT((ROWS($P$2:P855)-1)/10)+1),";",REPT(" ",160)),MOD(ROWS($P$2:P855)-1,10)*160+1,160)),"")</f>
        <v/>
      </c>
    </row>
    <row r="856" spans="16:16">
      <c r="P856" t="str">
        <f>IFERROR(TRIM(MID(SUBSTITUTE(INDEX(Matriz!$D$2:$D$91,INT((ROWS($P$2:P856)-1)/10)+1),";",REPT(" ",160)),MOD(ROWS($P$2:P856)-1,10)*160+1,160)),"")</f>
        <v/>
      </c>
    </row>
    <row r="857" spans="16:16">
      <c r="P857" t="str">
        <f>IFERROR(TRIM(MID(SUBSTITUTE(INDEX(Matriz!$D$2:$D$91,INT((ROWS($P$2:P857)-1)/10)+1),";",REPT(" ",160)),MOD(ROWS($P$2:P857)-1,10)*160+1,160)),"")</f>
        <v/>
      </c>
    </row>
    <row r="858" spans="16:16">
      <c r="P858" t="str">
        <f>IFERROR(TRIM(MID(SUBSTITUTE(INDEX(Matriz!$D$2:$D$91,INT((ROWS($P$2:P858)-1)/10)+1),";",REPT(" ",160)),MOD(ROWS($P$2:P858)-1,10)*160+1,160)),"")</f>
        <v/>
      </c>
    </row>
    <row r="859" spans="16:16">
      <c r="P859" t="str">
        <f>IFERROR(TRIM(MID(SUBSTITUTE(INDEX(Matriz!$D$2:$D$91,INT((ROWS($P$2:P859)-1)/10)+1),";",REPT(" ",160)),MOD(ROWS($P$2:P859)-1,10)*160+1,160)),"")</f>
        <v/>
      </c>
    </row>
    <row r="860" spans="16:16">
      <c r="P860" t="str">
        <f>IFERROR(TRIM(MID(SUBSTITUTE(INDEX(Matriz!$D$2:$D$91,INT((ROWS($P$2:P860)-1)/10)+1),";",REPT(" ",160)),MOD(ROWS($P$2:P860)-1,10)*160+1,160)),"")</f>
        <v/>
      </c>
    </row>
    <row r="861" spans="16:16">
      <c r="P861" t="str">
        <f>IFERROR(TRIM(MID(SUBSTITUTE(INDEX(Matriz!$D$2:$D$91,INT((ROWS($P$2:P861)-1)/10)+1),";",REPT(" ",160)),MOD(ROWS($P$2:P861)-1,10)*160+1,160)),"")</f>
        <v/>
      </c>
    </row>
    <row r="862" spans="16:16">
      <c r="P862" t="str">
        <f>IFERROR(TRIM(MID(SUBSTITUTE(INDEX(Matriz!$D$2:$D$91,INT((ROWS($P$2:P862)-1)/10)+1),";",REPT(" ",160)),MOD(ROWS($P$2:P862)-1,10)*160+1,160)),"")</f>
        <v/>
      </c>
    </row>
    <row r="863" spans="16:16">
      <c r="P863" t="str">
        <f>IFERROR(TRIM(MID(SUBSTITUTE(INDEX(Matriz!$D$2:$D$91,INT((ROWS($P$2:P863)-1)/10)+1),";",REPT(" ",160)),MOD(ROWS($P$2:P863)-1,10)*160+1,160)),"")</f>
        <v/>
      </c>
    </row>
    <row r="864" spans="16:16">
      <c r="P864" t="str">
        <f>IFERROR(TRIM(MID(SUBSTITUTE(INDEX(Matriz!$D$2:$D$91,INT((ROWS($P$2:P864)-1)/10)+1),";",REPT(" ",160)),MOD(ROWS($P$2:P864)-1,10)*160+1,160)),"")</f>
        <v/>
      </c>
    </row>
    <row r="865" spans="16:16">
      <c r="P865" t="str">
        <f>IFERROR(TRIM(MID(SUBSTITUTE(INDEX(Matriz!$D$2:$D$91,INT((ROWS($P$2:P865)-1)/10)+1),";",REPT(" ",160)),MOD(ROWS($P$2:P865)-1,10)*160+1,160)),"")</f>
        <v/>
      </c>
    </row>
    <row r="866" spans="16:16">
      <c r="P866" t="str">
        <f>IFERROR(TRIM(MID(SUBSTITUTE(INDEX(Matriz!$D$2:$D$91,INT((ROWS($P$2:P866)-1)/10)+1),";",REPT(" ",160)),MOD(ROWS($P$2:P866)-1,10)*160+1,160)),"")</f>
        <v/>
      </c>
    </row>
    <row r="867" spans="16:16">
      <c r="P867" t="str">
        <f>IFERROR(TRIM(MID(SUBSTITUTE(INDEX(Matriz!$D$2:$D$91,INT((ROWS($P$2:P867)-1)/10)+1),";",REPT(" ",160)),MOD(ROWS($P$2:P867)-1,10)*160+1,160)),"")</f>
        <v/>
      </c>
    </row>
    <row r="868" spans="16:16">
      <c r="P868" t="str">
        <f>IFERROR(TRIM(MID(SUBSTITUTE(INDEX(Matriz!$D$2:$D$91,INT((ROWS($P$2:P868)-1)/10)+1),";",REPT(" ",160)),MOD(ROWS($P$2:P868)-1,10)*160+1,160)),"")</f>
        <v/>
      </c>
    </row>
    <row r="869" spans="16:16">
      <c r="P869" t="str">
        <f>IFERROR(TRIM(MID(SUBSTITUTE(INDEX(Matriz!$D$2:$D$91,INT((ROWS($P$2:P869)-1)/10)+1),";",REPT(" ",160)),MOD(ROWS($P$2:P869)-1,10)*160+1,160)),"")</f>
        <v/>
      </c>
    </row>
    <row r="870" spans="16:16">
      <c r="P870" t="str">
        <f>IFERROR(TRIM(MID(SUBSTITUTE(INDEX(Matriz!$D$2:$D$91,INT((ROWS($P$2:P870)-1)/10)+1),";",REPT(" ",160)),MOD(ROWS($P$2:P870)-1,10)*160+1,160)),"")</f>
        <v/>
      </c>
    </row>
    <row r="871" spans="16:16">
      <c r="P871" t="str">
        <f>IFERROR(TRIM(MID(SUBSTITUTE(INDEX(Matriz!$D$2:$D$91,INT((ROWS($P$2:P871)-1)/10)+1),";",REPT(" ",160)),MOD(ROWS($P$2:P871)-1,10)*160+1,160)),"")</f>
        <v/>
      </c>
    </row>
    <row r="872" spans="16:16">
      <c r="P872" t="str">
        <f>IFERROR(TRIM(MID(SUBSTITUTE(INDEX(Matriz!$D$2:$D$91,INT((ROWS($P$2:P872)-1)/10)+1),";",REPT(" ",160)),MOD(ROWS($P$2:P872)-1,10)*160+1,160)),"")</f>
        <v/>
      </c>
    </row>
    <row r="873" spans="16:16">
      <c r="P873" t="str">
        <f>IFERROR(TRIM(MID(SUBSTITUTE(INDEX(Matriz!$D$2:$D$91,INT((ROWS($P$2:P873)-1)/10)+1),";",REPT(" ",160)),MOD(ROWS($P$2:P873)-1,10)*160+1,160)),"")</f>
        <v/>
      </c>
    </row>
    <row r="874" spans="16:16">
      <c r="P874" t="str">
        <f>IFERROR(TRIM(MID(SUBSTITUTE(INDEX(Matriz!$D$2:$D$91,INT((ROWS($P$2:P874)-1)/10)+1),";",REPT(" ",160)),MOD(ROWS($P$2:P874)-1,10)*160+1,160)),"")</f>
        <v/>
      </c>
    </row>
    <row r="875" spans="16:16">
      <c r="P875" t="str">
        <f>IFERROR(TRIM(MID(SUBSTITUTE(INDEX(Matriz!$D$2:$D$91,INT((ROWS($P$2:P875)-1)/10)+1),";",REPT(" ",160)),MOD(ROWS($P$2:P875)-1,10)*160+1,160)),"")</f>
        <v/>
      </c>
    </row>
    <row r="876" spans="16:16">
      <c r="P876" t="str">
        <f>IFERROR(TRIM(MID(SUBSTITUTE(INDEX(Matriz!$D$2:$D$91,INT((ROWS($P$2:P876)-1)/10)+1),";",REPT(" ",160)),MOD(ROWS($P$2:P876)-1,10)*160+1,160)),"")</f>
        <v/>
      </c>
    </row>
    <row r="877" spans="16:16">
      <c r="P877" t="str">
        <f>IFERROR(TRIM(MID(SUBSTITUTE(INDEX(Matriz!$D$2:$D$91,INT((ROWS($P$2:P877)-1)/10)+1),";",REPT(" ",160)),MOD(ROWS($P$2:P877)-1,10)*160+1,160)),"")</f>
        <v/>
      </c>
    </row>
    <row r="878" spans="16:16">
      <c r="P878" t="str">
        <f>IFERROR(TRIM(MID(SUBSTITUTE(INDEX(Matriz!$D$2:$D$91,INT((ROWS($P$2:P878)-1)/10)+1),";",REPT(" ",160)),MOD(ROWS($P$2:P878)-1,10)*160+1,160)),"")</f>
        <v/>
      </c>
    </row>
    <row r="879" spans="16:16">
      <c r="P879" t="str">
        <f>IFERROR(TRIM(MID(SUBSTITUTE(INDEX(Matriz!$D$2:$D$91,INT((ROWS($P$2:P879)-1)/10)+1),";",REPT(" ",160)),MOD(ROWS($P$2:P879)-1,10)*160+1,160)),"")</f>
        <v/>
      </c>
    </row>
    <row r="880" spans="16:16">
      <c r="P880" t="str">
        <f>IFERROR(TRIM(MID(SUBSTITUTE(INDEX(Matriz!$D$2:$D$91,INT((ROWS($P$2:P880)-1)/10)+1),";",REPT(" ",160)),MOD(ROWS($P$2:P880)-1,10)*160+1,160)),"")</f>
        <v/>
      </c>
    </row>
    <row r="881" spans="16:16">
      <c r="P881" t="str">
        <f>IFERROR(TRIM(MID(SUBSTITUTE(INDEX(Matriz!$D$2:$D$91,INT((ROWS($P$2:P881)-1)/10)+1),";",REPT(" ",160)),MOD(ROWS($P$2:P881)-1,10)*160+1,160)),"")</f>
        <v/>
      </c>
    </row>
    <row r="882" spans="16:16">
      <c r="P882" t="str">
        <f>IFERROR(TRIM(MID(SUBSTITUTE(INDEX(Matriz!$D$2:$D$91,INT((ROWS($P$2:P882)-1)/10)+1),";",REPT(" ",160)),MOD(ROWS($P$2:P882)-1,10)*160+1,160)),"")</f>
        <v/>
      </c>
    </row>
    <row r="883" spans="16:16">
      <c r="P883" t="str">
        <f>IFERROR(TRIM(MID(SUBSTITUTE(INDEX(Matriz!$D$2:$D$91,INT((ROWS($P$2:P883)-1)/10)+1),";",REPT(" ",160)),MOD(ROWS($P$2:P883)-1,10)*160+1,160)),"")</f>
        <v/>
      </c>
    </row>
    <row r="884" spans="16:16">
      <c r="P884" t="str">
        <f>IFERROR(TRIM(MID(SUBSTITUTE(INDEX(Matriz!$D$2:$D$91,INT((ROWS($P$2:P884)-1)/10)+1),";",REPT(" ",160)),MOD(ROWS($P$2:P884)-1,10)*160+1,160)),"")</f>
        <v/>
      </c>
    </row>
    <row r="885" spans="16:16">
      <c r="P885" t="str">
        <f>IFERROR(TRIM(MID(SUBSTITUTE(INDEX(Matriz!$D$2:$D$91,INT((ROWS($P$2:P885)-1)/10)+1),";",REPT(" ",160)),MOD(ROWS($P$2:P885)-1,10)*160+1,160)),"")</f>
        <v/>
      </c>
    </row>
    <row r="886" spans="16:16">
      <c r="P886" t="str">
        <f>IFERROR(TRIM(MID(SUBSTITUTE(INDEX(Matriz!$D$2:$D$91,INT((ROWS($P$2:P886)-1)/10)+1),";",REPT(" ",160)),MOD(ROWS($P$2:P886)-1,10)*160+1,160)),"")</f>
        <v/>
      </c>
    </row>
    <row r="887" spans="16:16">
      <c r="P887" t="str">
        <f>IFERROR(TRIM(MID(SUBSTITUTE(INDEX(Matriz!$D$2:$D$91,INT((ROWS($P$2:P887)-1)/10)+1),";",REPT(" ",160)),MOD(ROWS($P$2:P887)-1,10)*160+1,160)),"")</f>
        <v/>
      </c>
    </row>
    <row r="888" spans="16:16">
      <c r="P888" t="str">
        <f>IFERROR(TRIM(MID(SUBSTITUTE(INDEX(Matriz!$D$2:$D$91,INT((ROWS($P$2:P888)-1)/10)+1),";",REPT(" ",160)),MOD(ROWS($P$2:P888)-1,10)*160+1,160)),"")</f>
        <v/>
      </c>
    </row>
    <row r="889" spans="16:16">
      <c r="P889" t="str">
        <f>IFERROR(TRIM(MID(SUBSTITUTE(INDEX(Matriz!$D$2:$D$91,INT((ROWS($P$2:P889)-1)/10)+1),";",REPT(" ",160)),MOD(ROWS($P$2:P889)-1,10)*160+1,160)),"")</f>
        <v/>
      </c>
    </row>
    <row r="890" spans="16:16">
      <c r="P890" t="str">
        <f>IFERROR(TRIM(MID(SUBSTITUTE(INDEX(Matriz!$D$2:$D$91,INT((ROWS($P$2:P890)-1)/10)+1),";",REPT(" ",160)),MOD(ROWS($P$2:P890)-1,10)*160+1,160)),"")</f>
        <v/>
      </c>
    </row>
    <row r="891" spans="16:16">
      <c r="P891" t="str">
        <f>IFERROR(TRIM(MID(SUBSTITUTE(INDEX(Matriz!$D$2:$D$91,INT((ROWS($P$2:P891)-1)/10)+1),";",REPT(" ",160)),MOD(ROWS($P$2:P891)-1,10)*160+1,160)),"")</f>
        <v/>
      </c>
    </row>
    <row r="892" spans="16:16">
      <c r="P892" t="str">
        <f>IFERROR(TRIM(MID(SUBSTITUTE(INDEX(Matriz!$D$2:$D$91,INT((ROWS($P$2:P892)-1)/10)+1),";",REPT(" ",160)),MOD(ROWS($P$2:P892)-1,10)*160+1,160)),"")</f>
        <v/>
      </c>
    </row>
    <row r="893" spans="16:16">
      <c r="P893" t="str">
        <f>IFERROR(TRIM(MID(SUBSTITUTE(INDEX(Matriz!$D$2:$D$91,INT((ROWS($P$2:P893)-1)/10)+1),";",REPT(" ",160)),MOD(ROWS($P$2:P893)-1,10)*160+1,160)),"")</f>
        <v/>
      </c>
    </row>
    <row r="894" spans="16:16">
      <c r="P894" t="str">
        <f>IFERROR(TRIM(MID(SUBSTITUTE(INDEX(Matriz!$D$2:$D$91,INT((ROWS($P$2:P894)-1)/10)+1),";",REPT(" ",160)),MOD(ROWS($P$2:P894)-1,10)*160+1,160)),"")</f>
        <v/>
      </c>
    </row>
    <row r="895" spans="16:16">
      <c r="P895" t="str">
        <f>IFERROR(TRIM(MID(SUBSTITUTE(INDEX(Matriz!$D$2:$D$91,INT((ROWS($P$2:P895)-1)/10)+1),";",REPT(" ",160)),MOD(ROWS($P$2:P895)-1,10)*160+1,160)),"")</f>
        <v/>
      </c>
    </row>
    <row r="896" spans="16:16">
      <c r="P896" t="str">
        <f>IFERROR(TRIM(MID(SUBSTITUTE(INDEX(Matriz!$D$2:$D$91,INT((ROWS($P$2:P896)-1)/10)+1),";",REPT(" ",160)),MOD(ROWS($P$2:P896)-1,10)*160+1,160)),"")</f>
        <v/>
      </c>
    </row>
    <row r="897" spans="16:16">
      <c r="P897" t="str">
        <f>IFERROR(TRIM(MID(SUBSTITUTE(INDEX(Matriz!$D$2:$D$91,INT((ROWS($P$2:P897)-1)/10)+1),";",REPT(" ",160)),MOD(ROWS($P$2:P897)-1,10)*160+1,160)),"")</f>
        <v/>
      </c>
    </row>
    <row r="898" spans="16:16">
      <c r="P898" t="str">
        <f>IFERROR(TRIM(MID(SUBSTITUTE(INDEX(Matriz!$D$2:$D$91,INT((ROWS($P$2:P898)-1)/10)+1),";",REPT(" ",160)),MOD(ROWS($P$2:P898)-1,10)*160+1,160)),"")</f>
        <v/>
      </c>
    </row>
    <row r="899" spans="16:16">
      <c r="P899" t="str">
        <f>IFERROR(TRIM(MID(SUBSTITUTE(INDEX(Matriz!$D$2:$D$91,INT((ROWS($P$2:P899)-1)/10)+1),";",REPT(" ",160)),MOD(ROWS($P$2:P899)-1,10)*160+1,160)),"")</f>
        <v/>
      </c>
    </row>
    <row r="900" spans="16:16">
      <c r="P900" t="str">
        <f>IFERROR(TRIM(MID(SUBSTITUTE(INDEX(Matriz!$D$2:$D$91,INT((ROWS($P$2:P900)-1)/10)+1),";",REPT(" ",160)),MOD(ROWS($P$2:P900)-1,10)*160+1,160)),"")</f>
        <v/>
      </c>
    </row>
    <row r="901" spans="16:16">
      <c r="P901" t="str">
        <f>IFERROR(TRIM(MID(SUBSTITUTE(INDEX(Matriz!$D$2:$D$91,INT((ROWS($P$2:P901)-1)/10)+1),";",REPT(" ",160)),MOD(ROWS($P$2:P901)-1,10)*160+1,160)),"")</f>
        <v/>
      </c>
    </row>
    <row r="902" spans="16:16">
      <c r="P902" t="str">
        <f>IFERROR(TRIM(MID(SUBSTITUTE(INDEX(Matriz!$D$2:$D$91,INT((ROWS($P$2:P902)-1)/10)+1),";",REPT(" ",160)),MOD(ROWS($P$2:P902)-1,10)*160+1,160)),"")</f>
        <v/>
      </c>
    </row>
    <row r="903" spans="16:16">
      <c r="P903" t="str">
        <f>IFERROR(TRIM(MID(SUBSTITUTE(INDEX(Matriz!$D$2:$D$91,INT((ROWS($P$2:P903)-1)/10)+1),";",REPT(" ",160)),MOD(ROWS($P$2:P903)-1,10)*160+1,160)),"")</f>
        <v/>
      </c>
    </row>
    <row r="904" spans="16:16">
      <c r="P904" t="str">
        <f>IFERROR(TRIM(MID(SUBSTITUTE(INDEX(Matriz!$D$2:$D$91,INT((ROWS($P$2:P904)-1)/10)+1),";",REPT(" ",160)),MOD(ROWS($P$2:P904)-1,10)*160+1,160)),"")</f>
        <v/>
      </c>
    </row>
    <row r="905" spans="16:16">
      <c r="P905" t="str">
        <f>IFERROR(TRIM(MID(SUBSTITUTE(INDEX(Matriz!$D$2:$D$91,INT((ROWS($P$2:P905)-1)/10)+1),";",REPT(" ",160)),MOD(ROWS($P$2:P905)-1,10)*160+1,160)),"")</f>
        <v/>
      </c>
    </row>
    <row r="906" spans="16:16">
      <c r="P906" t="str">
        <f>IFERROR(TRIM(MID(SUBSTITUTE(INDEX(Matriz!$D$2:$D$91,INT((ROWS($P$2:P906)-1)/10)+1),";",REPT(" ",160)),MOD(ROWS($P$2:P906)-1,10)*160+1,160)),"")</f>
        <v/>
      </c>
    </row>
    <row r="907" spans="16:16">
      <c r="P907" t="str">
        <f>IFERROR(TRIM(MID(SUBSTITUTE(INDEX(Matriz!$D$2:$D$91,INT((ROWS($P$2:P907)-1)/10)+1),";",REPT(" ",160)),MOD(ROWS($P$2:P907)-1,10)*160+1,160)),"")</f>
        <v/>
      </c>
    </row>
    <row r="908" spans="16:16">
      <c r="P908" t="str">
        <f>IFERROR(TRIM(MID(SUBSTITUTE(INDEX(Matriz!$D$2:$D$91,INT((ROWS($P$2:P908)-1)/10)+1),";",REPT(" ",160)),MOD(ROWS($P$2:P908)-1,10)*160+1,160)),"")</f>
        <v/>
      </c>
    </row>
    <row r="909" spans="16:16">
      <c r="P909" t="str">
        <f>IFERROR(TRIM(MID(SUBSTITUTE(INDEX(Matriz!$D$2:$D$91,INT((ROWS($P$2:P909)-1)/10)+1),";",REPT(" ",160)),MOD(ROWS($P$2:P909)-1,10)*160+1,160)),"")</f>
        <v/>
      </c>
    </row>
    <row r="910" spans="16:16">
      <c r="P910" t="str">
        <f>IFERROR(TRIM(MID(SUBSTITUTE(INDEX(Matriz!$D$2:$D$91,INT((ROWS($P$2:P910)-1)/10)+1),";",REPT(" ",160)),MOD(ROWS($P$2:P910)-1,10)*160+1,160)),"")</f>
        <v/>
      </c>
    </row>
    <row r="911" spans="16:16">
      <c r="P911" t="str">
        <f>IFERROR(TRIM(MID(SUBSTITUTE(INDEX(Matriz!$D$2:$D$91,INT((ROWS($P$2:P911)-1)/10)+1),";",REPT(" ",160)),MOD(ROWS($P$2:P911)-1,10)*160+1,160)),"")</f>
        <v/>
      </c>
    </row>
    <row r="912" spans="16:16">
      <c r="P912" t="str">
        <f>IFERROR(TRIM(MID(SUBSTITUTE(INDEX(Matriz!$D$2:$D$91,INT((ROWS($P$2:P912)-1)/10)+1),";",REPT(" ",160)),MOD(ROWS($P$2:P912)-1,10)*160+1,160)),"")</f>
        <v/>
      </c>
    </row>
    <row r="913" spans="16:16">
      <c r="P913" t="str">
        <f>IFERROR(TRIM(MID(SUBSTITUTE(INDEX(Matriz!$D$2:$D$91,INT((ROWS($P$2:P913)-1)/10)+1),";",REPT(" ",160)),MOD(ROWS($P$2:P913)-1,10)*160+1,160)),"")</f>
        <v/>
      </c>
    </row>
    <row r="914" spans="16:16">
      <c r="P914" t="str">
        <f>IFERROR(TRIM(MID(SUBSTITUTE(INDEX(Matriz!$D$2:$D$91,INT((ROWS($P$2:P914)-1)/10)+1),";",REPT(" ",160)),MOD(ROWS($P$2:P914)-1,10)*160+1,160)),"")</f>
        <v/>
      </c>
    </row>
    <row r="915" spans="16:16">
      <c r="P915" t="str">
        <f>IFERROR(TRIM(MID(SUBSTITUTE(INDEX(Matriz!$D$2:$D$91,INT((ROWS($P$2:P915)-1)/10)+1),";",REPT(" ",160)),MOD(ROWS($P$2:P915)-1,10)*160+1,160)),"")</f>
        <v/>
      </c>
    </row>
    <row r="916" spans="16:16">
      <c r="P916" t="str">
        <f>IFERROR(TRIM(MID(SUBSTITUTE(INDEX(Matriz!$D$2:$D$91,INT((ROWS($P$2:P916)-1)/10)+1),";",REPT(" ",160)),MOD(ROWS($P$2:P916)-1,10)*160+1,160)),"")</f>
        <v/>
      </c>
    </row>
    <row r="917" spans="16:16">
      <c r="P917" t="str">
        <f>IFERROR(TRIM(MID(SUBSTITUTE(INDEX(Matriz!$D$2:$D$91,INT((ROWS($P$2:P917)-1)/10)+1),";",REPT(" ",160)),MOD(ROWS($P$2:P917)-1,10)*160+1,160)),"")</f>
        <v/>
      </c>
    </row>
    <row r="918" spans="16:16">
      <c r="P918" t="str">
        <f>IFERROR(TRIM(MID(SUBSTITUTE(INDEX(Matriz!$D$2:$D$91,INT((ROWS($P$2:P918)-1)/10)+1),";",REPT(" ",160)),MOD(ROWS($P$2:P918)-1,10)*160+1,160)),"")</f>
        <v/>
      </c>
    </row>
    <row r="919" spans="16:16">
      <c r="P919" t="str">
        <f>IFERROR(TRIM(MID(SUBSTITUTE(INDEX(Matriz!$D$2:$D$91,INT((ROWS($P$2:P919)-1)/10)+1),";",REPT(" ",160)),MOD(ROWS($P$2:P919)-1,10)*160+1,160)),"")</f>
        <v/>
      </c>
    </row>
    <row r="920" spans="16:16">
      <c r="P920" t="str">
        <f>IFERROR(TRIM(MID(SUBSTITUTE(INDEX(Matriz!$D$2:$D$91,INT((ROWS($P$2:P920)-1)/10)+1),";",REPT(" ",160)),MOD(ROWS($P$2:P920)-1,10)*160+1,160)),"")</f>
        <v/>
      </c>
    </row>
    <row r="921" spans="16:16">
      <c r="P921" t="str">
        <f>IFERROR(TRIM(MID(SUBSTITUTE(INDEX(Matriz!$D$2:$D$91,INT((ROWS($P$2:P921)-1)/10)+1),";",REPT(" ",160)),MOD(ROWS($P$2:P921)-1,10)*160+1,160)),"")</f>
        <v/>
      </c>
    </row>
    <row r="922" spans="16:16">
      <c r="P922" t="str">
        <f>IFERROR(TRIM(MID(SUBSTITUTE(INDEX(Matriz!$D$2:$D$91,INT((ROWS($P$2:P922)-1)/10)+1),";",REPT(" ",160)),MOD(ROWS($P$2:P922)-1,10)*160+1,160)),"")</f>
        <v/>
      </c>
    </row>
    <row r="923" spans="16:16">
      <c r="P923" t="str">
        <f>IFERROR(TRIM(MID(SUBSTITUTE(INDEX(Matriz!$D$2:$D$91,INT((ROWS($P$2:P923)-1)/10)+1),";",REPT(" ",160)),MOD(ROWS($P$2:P923)-1,10)*160+1,160)),"")</f>
        <v/>
      </c>
    </row>
    <row r="924" spans="16:16">
      <c r="P924" t="str">
        <f>IFERROR(TRIM(MID(SUBSTITUTE(INDEX(Matriz!$D$2:$D$91,INT((ROWS($P$2:P924)-1)/10)+1),";",REPT(" ",160)),MOD(ROWS($P$2:P924)-1,10)*160+1,160)),"")</f>
        <v/>
      </c>
    </row>
    <row r="925" spans="16:16">
      <c r="P925" t="str">
        <f>IFERROR(TRIM(MID(SUBSTITUTE(INDEX(Matriz!$D$2:$D$91,INT((ROWS($P$2:P925)-1)/10)+1),";",REPT(" ",160)),MOD(ROWS($P$2:P925)-1,10)*160+1,160)),"")</f>
        <v/>
      </c>
    </row>
    <row r="926" spans="16:16">
      <c r="P926" t="str">
        <f>IFERROR(TRIM(MID(SUBSTITUTE(INDEX(Matriz!$D$2:$D$91,INT((ROWS($P$2:P926)-1)/10)+1),";",REPT(" ",160)),MOD(ROWS($P$2:P926)-1,10)*160+1,160)),"")</f>
        <v/>
      </c>
    </row>
    <row r="927" spans="16:16">
      <c r="P927" t="str">
        <f>IFERROR(TRIM(MID(SUBSTITUTE(INDEX(Matriz!$D$2:$D$91,INT((ROWS($P$2:P927)-1)/10)+1),";",REPT(" ",160)),MOD(ROWS($P$2:P927)-1,10)*160+1,160)),"")</f>
        <v/>
      </c>
    </row>
    <row r="928" spans="16:16">
      <c r="P928" t="str">
        <f>IFERROR(TRIM(MID(SUBSTITUTE(INDEX(Matriz!$D$2:$D$91,INT((ROWS($P$2:P928)-1)/10)+1),";",REPT(" ",160)),MOD(ROWS($P$2:P928)-1,10)*160+1,160)),"")</f>
        <v/>
      </c>
    </row>
    <row r="929" spans="16:16">
      <c r="P929" t="str">
        <f>IFERROR(TRIM(MID(SUBSTITUTE(INDEX(Matriz!$D$2:$D$91,INT((ROWS($P$2:P929)-1)/10)+1),";",REPT(" ",160)),MOD(ROWS($P$2:P929)-1,10)*160+1,160)),"")</f>
        <v/>
      </c>
    </row>
    <row r="930" spans="16:16">
      <c r="P930" t="str">
        <f>IFERROR(TRIM(MID(SUBSTITUTE(INDEX(Matriz!$D$2:$D$91,INT((ROWS($P$2:P930)-1)/10)+1),";",REPT(" ",160)),MOD(ROWS($P$2:P930)-1,10)*160+1,160)),"")</f>
        <v/>
      </c>
    </row>
    <row r="931" spans="16:16">
      <c r="P931" t="str">
        <f>IFERROR(TRIM(MID(SUBSTITUTE(INDEX(Matriz!$D$2:$D$91,INT((ROWS($P$2:P931)-1)/10)+1),";",REPT(" ",160)),MOD(ROWS($P$2:P931)-1,10)*160+1,160)),"")</f>
        <v/>
      </c>
    </row>
    <row r="932" spans="16:16">
      <c r="P932" t="str">
        <f>IFERROR(TRIM(MID(SUBSTITUTE(INDEX(Matriz!$D$2:$D$91,INT((ROWS($P$2:P932)-1)/10)+1),";",REPT(" ",160)),MOD(ROWS($P$2:P932)-1,10)*160+1,160)),"")</f>
        <v/>
      </c>
    </row>
    <row r="933" spans="16:16">
      <c r="P933" t="str">
        <f>IFERROR(TRIM(MID(SUBSTITUTE(INDEX(Matriz!$D$2:$D$91,INT((ROWS($P$2:P933)-1)/10)+1),";",REPT(" ",160)),MOD(ROWS($P$2:P933)-1,10)*160+1,160)),"")</f>
        <v/>
      </c>
    </row>
    <row r="934" spans="16:16">
      <c r="P934" t="str">
        <f>IFERROR(TRIM(MID(SUBSTITUTE(INDEX(Matriz!$D$2:$D$91,INT((ROWS($P$2:P934)-1)/10)+1),";",REPT(" ",160)),MOD(ROWS($P$2:P934)-1,10)*160+1,160)),"")</f>
        <v/>
      </c>
    </row>
    <row r="935" spans="16:16">
      <c r="P935" t="str">
        <f>IFERROR(TRIM(MID(SUBSTITUTE(INDEX(Matriz!$D$2:$D$91,INT((ROWS($P$2:P935)-1)/10)+1),";",REPT(" ",160)),MOD(ROWS($P$2:P935)-1,10)*160+1,160)),"")</f>
        <v/>
      </c>
    </row>
    <row r="936" spans="16:16">
      <c r="P936" t="str">
        <f>IFERROR(TRIM(MID(SUBSTITUTE(INDEX(Matriz!$D$2:$D$91,INT((ROWS($P$2:P936)-1)/10)+1),";",REPT(" ",160)),MOD(ROWS($P$2:P936)-1,10)*160+1,160)),"")</f>
        <v/>
      </c>
    </row>
    <row r="937" spans="16:16">
      <c r="P937" t="str">
        <f>IFERROR(TRIM(MID(SUBSTITUTE(INDEX(Matriz!$D$2:$D$91,INT((ROWS($P$2:P937)-1)/10)+1),";",REPT(" ",160)),MOD(ROWS($P$2:P937)-1,10)*160+1,160)),"")</f>
        <v/>
      </c>
    </row>
    <row r="938" spans="16:16">
      <c r="P938" t="str">
        <f>IFERROR(TRIM(MID(SUBSTITUTE(INDEX(Matriz!$D$2:$D$91,INT((ROWS($P$2:P938)-1)/10)+1),";",REPT(" ",160)),MOD(ROWS($P$2:P938)-1,10)*160+1,160)),"")</f>
        <v/>
      </c>
    </row>
    <row r="939" spans="16:16">
      <c r="P939" t="str">
        <f>IFERROR(TRIM(MID(SUBSTITUTE(INDEX(Matriz!$D$2:$D$91,INT((ROWS($P$2:P939)-1)/10)+1),";",REPT(" ",160)),MOD(ROWS($P$2:P939)-1,10)*160+1,160)),"")</f>
        <v/>
      </c>
    </row>
    <row r="940" spans="16:16">
      <c r="P940" t="str">
        <f>IFERROR(TRIM(MID(SUBSTITUTE(INDEX(Matriz!$D$2:$D$91,INT((ROWS($P$2:P940)-1)/10)+1),";",REPT(" ",160)),MOD(ROWS($P$2:P940)-1,10)*160+1,160)),"")</f>
        <v/>
      </c>
    </row>
    <row r="941" spans="16:16">
      <c r="P941" t="str">
        <f>IFERROR(TRIM(MID(SUBSTITUTE(INDEX(Matriz!$D$2:$D$91,INT((ROWS($P$2:P941)-1)/10)+1),";",REPT(" ",160)),MOD(ROWS($P$2:P941)-1,10)*160+1,160)),"")</f>
        <v/>
      </c>
    </row>
    <row r="942" spans="16:16">
      <c r="P942" t="str">
        <f>IFERROR(TRIM(MID(SUBSTITUTE(INDEX(Matriz!$D$2:$D$91,INT((ROWS($P$2:P942)-1)/10)+1),";",REPT(" ",160)),MOD(ROWS($P$2:P942)-1,10)*160+1,160)),"")</f>
        <v/>
      </c>
    </row>
    <row r="943" spans="16:16">
      <c r="P943" t="str">
        <f>IFERROR(TRIM(MID(SUBSTITUTE(INDEX(Matriz!$D$2:$D$91,INT((ROWS($P$2:P943)-1)/10)+1),";",REPT(" ",160)),MOD(ROWS($P$2:P943)-1,10)*160+1,160)),"")</f>
        <v/>
      </c>
    </row>
    <row r="944" spans="16:16">
      <c r="P944" t="str">
        <f>IFERROR(TRIM(MID(SUBSTITUTE(INDEX(Matriz!$D$2:$D$91,INT((ROWS($P$2:P944)-1)/10)+1),";",REPT(" ",160)),MOD(ROWS($P$2:P944)-1,10)*160+1,160)),"")</f>
        <v/>
      </c>
    </row>
    <row r="945" spans="16:16">
      <c r="P945" t="str">
        <f>IFERROR(TRIM(MID(SUBSTITUTE(INDEX(Matriz!$D$2:$D$91,INT((ROWS($P$2:P945)-1)/10)+1),";",REPT(" ",160)),MOD(ROWS($P$2:P945)-1,10)*160+1,160)),"")</f>
        <v/>
      </c>
    </row>
    <row r="946" spans="16:16">
      <c r="P946" t="str">
        <f>IFERROR(TRIM(MID(SUBSTITUTE(INDEX(Matriz!$D$2:$D$91,INT((ROWS($P$2:P946)-1)/10)+1),";",REPT(" ",160)),MOD(ROWS($P$2:P946)-1,10)*160+1,160)),"")</f>
        <v/>
      </c>
    </row>
    <row r="947" spans="16:16">
      <c r="P947" t="str">
        <f>IFERROR(TRIM(MID(SUBSTITUTE(INDEX(Matriz!$D$2:$D$91,INT((ROWS($P$2:P947)-1)/10)+1),";",REPT(" ",160)),MOD(ROWS($P$2:P947)-1,10)*160+1,160)),"")</f>
        <v/>
      </c>
    </row>
    <row r="948" spans="16:16">
      <c r="P948" t="str">
        <f>IFERROR(TRIM(MID(SUBSTITUTE(INDEX(Matriz!$D$2:$D$91,INT((ROWS($P$2:P948)-1)/10)+1),";",REPT(" ",160)),MOD(ROWS($P$2:P948)-1,10)*160+1,160)),"")</f>
        <v/>
      </c>
    </row>
    <row r="949" spans="16:16">
      <c r="P949" t="str">
        <f>IFERROR(TRIM(MID(SUBSTITUTE(INDEX(Matriz!$D$2:$D$91,INT((ROWS($P$2:P949)-1)/10)+1),";",REPT(" ",160)),MOD(ROWS($P$2:P949)-1,10)*160+1,160)),"")</f>
        <v/>
      </c>
    </row>
    <row r="950" spans="16:16">
      <c r="P950" t="str">
        <f>IFERROR(TRIM(MID(SUBSTITUTE(INDEX(Matriz!$D$2:$D$91,INT((ROWS($P$2:P950)-1)/10)+1),";",REPT(" ",160)),MOD(ROWS($P$2:P950)-1,10)*160+1,160)),"")</f>
        <v/>
      </c>
    </row>
    <row r="951" spans="16:16">
      <c r="P951" t="str">
        <f>IFERROR(TRIM(MID(SUBSTITUTE(INDEX(Matriz!$D$2:$D$91,INT((ROWS($P$2:P951)-1)/10)+1),";",REPT(" ",160)),MOD(ROWS($P$2:P951)-1,10)*160+1,160)),"")</f>
        <v/>
      </c>
    </row>
    <row r="952" spans="16:16">
      <c r="P952" t="str">
        <f>IFERROR(TRIM(MID(SUBSTITUTE(INDEX(Matriz!$D$2:$D$91,INT((ROWS($P$2:P952)-1)/10)+1),";",REPT(" ",160)),MOD(ROWS($P$2:P952)-1,10)*160+1,160)),"")</f>
        <v/>
      </c>
    </row>
    <row r="953" spans="16:16">
      <c r="P953" t="str">
        <f>IFERROR(TRIM(MID(SUBSTITUTE(INDEX(Matriz!$D$2:$D$91,INT((ROWS($P$2:P953)-1)/10)+1),";",REPT(" ",160)),MOD(ROWS($P$2:P953)-1,10)*160+1,160)),"")</f>
        <v/>
      </c>
    </row>
    <row r="954" spans="16:16">
      <c r="P954" t="str">
        <f>IFERROR(TRIM(MID(SUBSTITUTE(INDEX(Matriz!$D$2:$D$91,INT((ROWS($P$2:P954)-1)/10)+1),";",REPT(" ",160)),MOD(ROWS($P$2:P954)-1,10)*160+1,160)),"")</f>
        <v/>
      </c>
    </row>
    <row r="955" spans="16:16">
      <c r="P955" t="str">
        <f>IFERROR(TRIM(MID(SUBSTITUTE(INDEX(Matriz!$D$2:$D$91,INT((ROWS($P$2:P955)-1)/10)+1),";",REPT(" ",160)),MOD(ROWS($P$2:P955)-1,10)*160+1,160)),"")</f>
        <v/>
      </c>
    </row>
    <row r="956" spans="16:16">
      <c r="P956" t="str">
        <f>IFERROR(TRIM(MID(SUBSTITUTE(INDEX(Matriz!$D$2:$D$91,INT((ROWS($P$2:P956)-1)/10)+1),";",REPT(" ",160)),MOD(ROWS($P$2:P956)-1,10)*160+1,160)),"")</f>
        <v/>
      </c>
    </row>
    <row r="957" spans="16:16">
      <c r="P957" t="str">
        <f>IFERROR(TRIM(MID(SUBSTITUTE(INDEX(Matriz!$D$2:$D$91,INT((ROWS($P$2:P957)-1)/10)+1),";",REPT(" ",160)),MOD(ROWS($P$2:P957)-1,10)*160+1,160)),"")</f>
        <v/>
      </c>
    </row>
    <row r="958" spans="16:16">
      <c r="P958" t="str">
        <f>IFERROR(TRIM(MID(SUBSTITUTE(INDEX(Matriz!$D$2:$D$91,INT((ROWS($P$2:P958)-1)/10)+1),";",REPT(" ",160)),MOD(ROWS($P$2:P958)-1,10)*160+1,160)),"")</f>
        <v/>
      </c>
    </row>
    <row r="959" spans="16:16">
      <c r="P959" t="str">
        <f>IFERROR(TRIM(MID(SUBSTITUTE(INDEX(Matriz!$D$2:$D$91,INT((ROWS($P$2:P959)-1)/10)+1),";",REPT(" ",160)),MOD(ROWS($P$2:P959)-1,10)*160+1,160)),"")</f>
        <v/>
      </c>
    </row>
    <row r="960" spans="16:16">
      <c r="P960" t="str">
        <f>IFERROR(TRIM(MID(SUBSTITUTE(INDEX(Matriz!$D$2:$D$91,INT((ROWS($P$2:P960)-1)/10)+1),";",REPT(" ",160)),MOD(ROWS($P$2:P960)-1,10)*160+1,160)),"")</f>
        <v/>
      </c>
    </row>
    <row r="961" spans="16:16">
      <c r="P961" t="str">
        <f>IFERROR(TRIM(MID(SUBSTITUTE(INDEX(Matriz!$D$2:$D$91,INT((ROWS($P$2:P961)-1)/10)+1),";",REPT(" ",160)),MOD(ROWS($P$2:P961)-1,10)*160+1,160)),"")</f>
        <v/>
      </c>
    </row>
    <row r="962" spans="16:16">
      <c r="P962" t="str">
        <f>IFERROR(TRIM(MID(SUBSTITUTE(INDEX(Matriz!$D$2:$D$91,INT((ROWS($P$2:P962)-1)/10)+1),";",REPT(" ",160)),MOD(ROWS($P$2:P962)-1,10)*160+1,160)),"")</f>
        <v/>
      </c>
    </row>
    <row r="963" spans="16:16">
      <c r="P963" t="str">
        <f>IFERROR(TRIM(MID(SUBSTITUTE(INDEX(Matriz!$D$2:$D$91,INT((ROWS($P$2:P963)-1)/10)+1),";",REPT(" ",160)),MOD(ROWS($P$2:P963)-1,10)*160+1,160)),"")</f>
        <v/>
      </c>
    </row>
    <row r="964" spans="16:16">
      <c r="P964" t="str">
        <f>IFERROR(TRIM(MID(SUBSTITUTE(INDEX(Matriz!$D$2:$D$91,INT((ROWS($P$2:P964)-1)/10)+1),";",REPT(" ",160)),MOD(ROWS($P$2:P964)-1,10)*160+1,160)),"")</f>
        <v/>
      </c>
    </row>
    <row r="965" spans="16:16">
      <c r="P965" t="str">
        <f>IFERROR(TRIM(MID(SUBSTITUTE(INDEX(Matriz!$D$2:$D$91,INT((ROWS($P$2:P965)-1)/10)+1),";",REPT(" ",160)),MOD(ROWS($P$2:P965)-1,10)*160+1,160)),"")</f>
        <v/>
      </c>
    </row>
    <row r="966" spans="16:16">
      <c r="P966" t="str">
        <f>IFERROR(TRIM(MID(SUBSTITUTE(INDEX(Matriz!$D$2:$D$91,INT((ROWS($P$2:P966)-1)/10)+1),";",REPT(" ",160)),MOD(ROWS($P$2:P966)-1,10)*160+1,160)),"")</f>
        <v/>
      </c>
    </row>
    <row r="967" spans="16:16">
      <c r="P967" t="str">
        <f>IFERROR(TRIM(MID(SUBSTITUTE(INDEX(Matriz!$D$2:$D$91,INT((ROWS($P$2:P967)-1)/10)+1),";",REPT(" ",160)),MOD(ROWS($P$2:P967)-1,10)*160+1,160)),"")</f>
        <v/>
      </c>
    </row>
    <row r="968" spans="16:16">
      <c r="P968" t="str">
        <f>IFERROR(TRIM(MID(SUBSTITUTE(INDEX(Matriz!$D$2:$D$91,INT((ROWS($P$2:P968)-1)/10)+1),";",REPT(" ",160)),MOD(ROWS($P$2:P968)-1,10)*160+1,160)),"")</f>
        <v/>
      </c>
    </row>
    <row r="969" spans="16:16">
      <c r="P969" t="str">
        <f>IFERROR(TRIM(MID(SUBSTITUTE(INDEX(Matriz!$D$2:$D$91,INT((ROWS($P$2:P969)-1)/10)+1),";",REPT(" ",160)),MOD(ROWS($P$2:P969)-1,10)*160+1,160)),"")</f>
        <v/>
      </c>
    </row>
    <row r="970" spans="16:16">
      <c r="P970" t="str">
        <f>IFERROR(TRIM(MID(SUBSTITUTE(INDEX(Matriz!$D$2:$D$91,INT((ROWS($P$2:P970)-1)/10)+1),";",REPT(" ",160)),MOD(ROWS($P$2:P970)-1,10)*160+1,160)),"")</f>
        <v/>
      </c>
    </row>
    <row r="971" spans="16:16">
      <c r="P971" t="str">
        <f>IFERROR(TRIM(MID(SUBSTITUTE(INDEX(Matriz!$D$2:$D$91,INT((ROWS($P$2:P971)-1)/10)+1),";",REPT(" ",160)),MOD(ROWS($P$2:P971)-1,10)*160+1,160)),"")</f>
        <v/>
      </c>
    </row>
    <row r="972" spans="16:16">
      <c r="P972" t="str">
        <f>IFERROR(TRIM(MID(SUBSTITUTE(INDEX(Matriz!$D$2:$D$91,INT((ROWS($P$2:P972)-1)/10)+1),";",REPT(" ",160)),MOD(ROWS($P$2:P972)-1,10)*160+1,160)),"")</f>
        <v/>
      </c>
    </row>
    <row r="973" spans="16:16">
      <c r="P973" t="str">
        <f>IFERROR(TRIM(MID(SUBSTITUTE(INDEX(Matriz!$D$2:$D$91,INT((ROWS($P$2:P973)-1)/10)+1),";",REPT(" ",160)),MOD(ROWS($P$2:P973)-1,10)*160+1,160)),"")</f>
        <v/>
      </c>
    </row>
    <row r="974" spans="16:16">
      <c r="P974" t="str">
        <f>IFERROR(TRIM(MID(SUBSTITUTE(INDEX(Matriz!$D$2:$D$91,INT((ROWS($P$2:P974)-1)/10)+1),";",REPT(" ",160)),MOD(ROWS($P$2:P974)-1,10)*160+1,160)),"")</f>
        <v/>
      </c>
    </row>
    <row r="975" spans="16:16">
      <c r="P975" t="str">
        <f>IFERROR(TRIM(MID(SUBSTITUTE(INDEX(Matriz!$D$2:$D$91,INT((ROWS($P$2:P975)-1)/10)+1),";",REPT(" ",160)),MOD(ROWS($P$2:P975)-1,10)*160+1,160)),"")</f>
        <v/>
      </c>
    </row>
    <row r="976" spans="16:16">
      <c r="P976" t="str">
        <f>IFERROR(TRIM(MID(SUBSTITUTE(INDEX(Matriz!$D$2:$D$91,INT((ROWS($P$2:P976)-1)/10)+1),";",REPT(" ",160)),MOD(ROWS($P$2:P976)-1,10)*160+1,160)),"")</f>
        <v/>
      </c>
    </row>
    <row r="977" spans="16:16">
      <c r="P977" t="str">
        <f>IFERROR(TRIM(MID(SUBSTITUTE(INDEX(Matriz!$D$2:$D$91,INT((ROWS($P$2:P977)-1)/10)+1),";",REPT(" ",160)),MOD(ROWS($P$2:P977)-1,10)*160+1,160)),"")</f>
        <v/>
      </c>
    </row>
    <row r="978" spans="16:16">
      <c r="P978" t="str">
        <f>IFERROR(TRIM(MID(SUBSTITUTE(INDEX(Matriz!$D$2:$D$91,INT((ROWS($P$2:P978)-1)/10)+1),";",REPT(" ",160)),MOD(ROWS($P$2:P978)-1,10)*160+1,160)),"")</f>
        <v/>
      </c>
    </row>
    <row r="979" spans="16:16">
      <c r="P979" t="str">
        <f>IFERROR(TRIM(MID(SUBSTITUTE(INDEX(Matriz!$D$2:$D$91,INT((ROWS($P$2:P979)-1)/10)+1),";",REPT(" ",160)),MOD(ROWS($P$2:P979)-1,10)*160+1,160)),"")</f>
        <v/>
      </c>
    </row>
    <row r="980" spans="16:16">
      <c r="P980" t="str">
        <f>IFERROR(TRIM(MID(SUBSTITUTE(INDEX(Matriz!$D$2:$D$91,INT((ROWS($P$2:P980)-1)/10)+1),";",REPT(" ",160)),MOD(ROWS($P$2:P980)-1,10)*160+1,160)),"")</f>
        <v/>
      </c>
    </row>
    <row r="981" spans="16:16">
      <c r="P981" t="str">
        <f>IFERROR(TRIM(MID(SUBSTITUTE(INDEX(Matriz!$D$2:$D$91,INT((ROWS($P$2:P981)-1)/10)+1),";",REPT(" ",160)),MOD(ROWS($P$2:P981)-1,10)*160+1,160)),"")</f>
        <v/>
      </c>
    </row>
    <row r="982" spans="16:16">
      <c r="P982" t="str">
        <f>IFERROR(TRIM(MID(SUBSTITUTE(INDEX(Matriz!$D$2:$D$91,INT((ROWS($P$2:P982)-1)/10)+1),";",REPT(" ",160)),MOD(ROWS($P$2:P982)-1,10)*160+1,160)),"")</f>
        <v/>
      </c>
    </row>
    <row r="983" spans="16:16">
      <c r="P983" t="str">
        <f>IFERROR(TRIM(MID(SUBSTITUTE(INDEX(Matriz!$D$2:$D$91,INT((ROWS($P$2:P983)-1)/10)+1),";",REPT(" ",160)),MOD(ROWS($P$2:P983)-1,10)*160+1,160)),"")</f>
        <v/>
      </c>
    </row>
    <row r="984" spans="16:16">
      <c r="P984" t="str">
        <f>IFERROR(TRIM(MID(SUBSTITUTE(INDEX(Matriz!$D$2:$D$91,INT((ROWS($P$2:P984)-1)/10)+1),";",REPT(" ",160)),MOD(ROWS($P$2:P984)-1,10)*160+1,160)),"")</f>
        <v/>
      </c>
    </row>
    <row r="985" spans="16:16">
      <c r="P985" t="str">
        <f>IFERROR(TRIM(MID(SUBSTITUTE(INDEX(Matriz!$D$2:$D$91,INT((ROWS($P$2:P985)-1)/10)+1),";",REPT(" ",160)),MOD(ROWS($P$2:P985)-1,10)*160+1,160)),"")</f>
        <v/>
      </c>
    </row>
    <row r="986" spans="16:16">
      <c r="P986" t="str">
        <f>IFERROR(TRIM(MID(SUBSTITUTE(INDEX(Matriz!$D$2:$D$91,INT((ROWS($P$2:P986)-1)/10)+1),";",REPT(" ",160)),MOD(ROWS($P$2:P986)-1,10)*160+1,160)),"")</f>
        <v/>
      </c>
    </row>
    <row r="987" spans="16:16">
      <c r="P987" t="str">
        <f>IFERROR(TRIM(MID(SUBSTITUTE(INDEX(Matriz!$D$2:$D$91,INT((ROWS($P$2:P987)-1)/10)+1),";",REPT(" ",160)),MOD(ROWS($P$2:P987)-1,10)*160+1,160)),"")</f>
        <v/>
      </c>
    </row>
    <row r="988" spans="16:16">
      <c r="P988" t="str">
        <f>IFERROR(TRIM(MID(SUBSTITUTE(INDEX(Matriz!$D$2:$D$91,INT((ROWS($P$2:P988)-1)/10)+1),";",REPT(" ",160)),MOD(ROWS($P$2:P988)-1,10)*160+1,160)),"")</f>
        <v/>
      </c>
    </row>
    <row r="989" spans="16:16">
      <c r="P989" t="str">
        <f>IFERROR(TRIM(MID(SUBSTITUTE(INDEX(Matriz!$D$2:$D$91,INT((ROWS($P$2:P989)-1)/10)+1),";",REPT(" ",160)),MOD(ROWS($P$2:P989)-1,10)*160+1,160)),"")</f>
        <v/>
      </c>
    </row>
    <row r="990" spans="16:16">
      <c r="P990" t="str">
        <f>IFERROR(TRIM(MID(SUBSTITUTE(INDEX(Matriz!$D$2:$D$91,INT((ROWS($P$2:P990)-1)/10)+1),";",REPT(" ",160)),MOD(ROWS($P$2:P990)-1,10)*160+1,160)),"")</f>
        <v/>
      </c>
    </row>
    <row r="991" spans="16:16">
      <c r="P991" t="str">
        <f>IFERROR(TRIM(MID(SUBSTITUTE(INDEX(Matriz!$D$2:$D$91,INT((ROWS($P$2:P991)-1)/10)+1),";",REPT(" ",160)),MOD(ROWS($P$2:P991)-1,10)*160+1,160)),"")</f>
        <v/>
      </c>
    </row>
    <row r="992" spans="16:16">
      <c r="P992" t="str">
        <f>IFERROR(TRIM(MID(SUBSTITUTE(INDEX(Matriz!$D$2:$D$91,INT((ROWS($P$2:P992)-1)/10)+1),";",REPT(" ",160)),MOD(ROWS($P$2:P992)-1,10)*160+1,160)),"")</f>
        <v/>
      </c>
    </row>
    <row r="993" spans="16:16">
      <c r="P993" t="str">
        <f>IFERROR(TRIM(MID(SUBSTITUTE(INDEX(Matriz!$D$2:$D$91,INT((ROWS($P$2:P993)-1)/10)+1),";",REPT(" ",160)),MOD(ROWS($P$2:P993)-1,10)*160+1,160)),"")</f>
        <v/>
      </c>
    </row>
    <row r="994" spans="16:16">
      <c r="P994" t="str">
        <f>IFERROR(TRIM(MID(SUBSTITUTE(INDEX(Matriz!$D$2:$D$91,INT((ROWS($P$2:P994)-1)/10)+1),";",REPT(" ",160)),MOD(ROWS($P$2:P994)-1,10)*160+1,160)),"")</f>
        <v/>
      </c>
    </row>
    <row r="995" spans="16:16">
      <c r="P995" t="str">
        <f>IFERROR(TRIM(MID(SUBSTITUTE(INDEX(Matriz!$D$2:$D$91,INT((ROWS($P$2:P995)-1)/10)+1),";",REPT(" ",160)),MOD(ROWS($P$2:P995)-1,10)*160+1,160)),"")</f>
        <v/>
      </c>
    </row>
    <row r="996" spans="16:16">
      <c r="P996" t="str">
        <f>IFERROR(TRIM(MID(SUBSTITUTE(INDEX(Matriz!$D$2:$D$91,INT((ROWS($P$2:P996)-1)/10)+1),";",REPT(" ",160)),MOD(ROWS($P$2:P996)-1,10)*160+1,160)),"")</f>
        <v/>
      </c>
    </row>
    <row r="997" spans="16:16">
      <c r="P997" t="str">
        <f>IFERROR(TRIM(MID(SUBSTITUTE(INDEX(Matriz!$D$2:$D$91,INT((ROWS($P$2:P997)-1)/10)+1),";",REPT(" ",160)),MOD(ROWS($P$2:P997)-1,10)*160+1,160)),"")</f>
        <v/>
      </c>
    </row>
    <row r="998" spans="16:16">
      <c r="P998" t="str">
        <f>IFERROR(TRIM(MID(SUBSTITUTE(INDEX(Matriz!$D$2:$D$91,INT((ROWS($P$2:P998)-1)/10)+1),";",REPT(" ",160)),MOD(ROWS($P$2:P998)-1,10)*160+1,160)),"")</f>
        <v/>
      </c>
    </row>
    <row r="999" spans="16:16">
      <c r="P999" t="str">
        <f>IFERROR(TRIM(MID(SUBSTITUTE(INDEX(Matriz!$D$2:$D$91,INT((ROWS($P$2:P999)-1)/10)+1),";",REPT(" ",160)),MOD(ROWS($P$2:P999)-1,10)*160+1,160)),"")</f>
        <v/>
      </c>
    </row>
    <row r="1000" spans="16:16">
      <c r="P1000" t="str">
        <f>IFERROR(TRIM(MID(SUBSTITUTE(INDEX(Matriz!$D$2:$D$91,INT((ROWS($P$2:P1000)-1)/10)+1),";",REPT(" ",160)),MOD(ROWS($P$2:P1000)-1,10)*160+1,160)),"")</f>
        <v/>
      </c>
    </row>
    <row r="1001" spans="16:16">
      <c r="P1001" t="str">
        <f>IFERROR(TRIM(MID(SUBSTITUTE(INDEX(Matriz!$D$2:$D$91,INT((ROWS($P$2:P1001)-1)/10)+1),";",REPT(" ",160)),MOD(ROWS($P$2:P1001)-1,10)*160+1,160)),"")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workbookViewId="0"/>
  </sheetViews>
  <sheetFormatPr baseColWidth="10" defaultColWidth="9" defaultRowHeight="14.25"/>
  <sheetData>
    <row r="1" spans="1:3">
      <c r="A1" t="s">
        <v>150</v>
      </c>
      <c r="C1" t="s">
        <v>151</v>
      </c>
    </row>
    <row r="2" spans="1:3">
      <c r="A2" t="s">
        <v>18</v>
      </c>
      <c r="C2" t="s">
        <v>23</v>
      </c>
    </row>
    <row r="3" spans="1:3">
      <c r="A3" t="s">
        <v>44</v>
      </c>
      <c r="C3" t="s">
        <v>36</v>
      </c>
    </row>
    <row r="4" spans="1:3">
      <c r="A4" t="s">
        <v>40</v>
      </c>
      <c r="C4" t="s">
        <v>34</v>
      </c>
    </row>
    <row r="5" spans="1:3">
      <c r="A5" t="s">
        <v>33</v>
      </c>
      <c r="C5" t="s">
        <v>37</v>
      </c>
    </row>
    <row r="6" spans="1:3">
      <c r="A6" t="s">
        <v>35</v>
      </c>
      <c r="C6" t="s">
        <v>39</v>
      </c>
    </row>
    <row r="7" spans="1:3">
      <c r="A7" t="s">
        <v>38</v>
      </c>
      <c r="C7" t="s">
        <v>41</v>
      </c>
    </row>
    <row r="8" spans="1:3">
      <c r="A8" t="s">
        <v>42</v>
      </c>
      <c r="C8" t="s">
        <v>147</v>
      </c>
    </row>
    <row r="9" spans="1:3">
      <c r="A9" t="s">
        <v>43</v>
      </c>
      <c r="C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Matriz</vt:lpstr>
      <vt:lpstr>Dashboard</vt:lpstr>
      <vt:lpstr>Analisis</vt:lpstr>
      <vt:lpstr>Catalogos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Castillo</dc:creator>
  <cp:lastModifiedBy>FABIAN EDUARDO</cp:lastModifiedBy>
  <dcterms:created xsi:type="dcterms:W3CDTF">2026-08-28T16:14:58Z</dcterms:created>
  <dcterms:modified xsi:type="dcterms:W3CDTF">2026-08-31T18:24:08Z</dcterms:modified>
</cp:coreProperties>
</file>