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asivosas1-my.sharepoint.com/personal/daniel_garcia_emasivosas_com_co/Documents/Escritorio/DANIEL/UGC 2023/TALLER/"/>
    </mc:Choice>
  </mc:AlternateContent>
  <xr:revisionPtr revIDLastSave="10476" documentId="8_{5AB0A85B-5A42-4FDB-A1CE-34814A5E2080}" xr6:coauthVersionLast="47" xr6:coauthVersionMax="47" xr10:uidLastSave="{6B983D70-1639-43F7-80F0-FA75443D1D7B}"/>
  <bookViews>
    <workbookView xWindow="-110" yWindow="-110" windowWidth="19420" windowHeight="10420" tabRatio="769" firstSheet="1" activeTab="3" xr2:uid="{00000000-000D-0000-FFFF-FFFF00000000}"/>
  </bookViews>
  <sheets>
    <sheet name="Resumen" sheetId="1" state="hidden" r:id="rId1"/>
    <sheet name="Resumen " sheetId="26" r:id="rId2"/>
    <sheet name="Control de Servicios" sheetId="27" state="hidden" r:id="rId3"/>
    <sheet name="1. Mtto interruptores" sheetId="91" r:id="rId4"/>
  </sheets>
  <definedNames>
    <definedName name="_xlnm._FilterDatabase" localSheetId="0" hidden="1">Resumen!$I$3:$P$22</definedName>
    <definedName name="_xlnm._FilterDatabase" localSheetId="1" hidden="1">'Resumen '!$C$12:$V$17</definedName>
    <definedName name="_xlnm.Print_Area" localSheetId="1">'Resumen '!$C$12:$D$17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91" l="1"/>
  <c r="C7" i="91"/>
  <c r="C8" i="91"/>
  <c r="C9" i="91"/>
  <c r="C11" i="91"/>
  <c r="C14" i="26" l="1"/>
  <c r="C15" i="26" l="1"/>
  <c r="C16" i="26" l="1"/>
  <c r="C17" i="26" l="1"/>
  <c r="C5" i="91"/>
  <c r="C8" i="27" l="1"/>
</calcChain>
</file>

<file path=xl/sharedStrings.xml><?xml version="1.0" encoding="utf-8"?>
<sst xmlns="http://schemas.openxmlformats.org/spreadsheetml/2006/main" count="252" uniqueCount="146">
  <si>
    <t>DETALLE</t>
  </si>
  <si>
    <t>Preventivos Programados</t>
  </si>
  <si>
    <t>Equipo</t>
  </si>
  <si>
    <t>Cantidad</t>
  </si>
  <si>
    <t>Estado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</si>
  <si>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</si>
  <si>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</si>
  <si>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</si>
  <si>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</si>
  <si>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</si>
  <si>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</si>
  <si>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</si>
  <si>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</si>
  <si>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</si>
  <si>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</si>
  <si>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</si>
  <si>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</si>
  <si>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Compresor tornillo Puskar x 25HP</t>
  </si>
  <si>
    <t>Compresor en funcionamiento</t>
  </si>
  <si>
    <t>X</t>
  </si>
  <si>
    <t>Ozonificadores</t>
  </si>
  <si>
    <t>Ok</t>
  </si>
  <si>
    <t>Compresor área lavado</t>
  </si>
  <si>
    <t>En funcionamiento</t>
  </si>
  <si>
    <t>Compresor área llantas</t>
  </si>
  <si>
    <t>En reparación</t>
  </si>
  <si>
    <t>Compresor apoyo</t>
  </si>
  <si>
    <t xml:space="preserve">Planta eléctrica KTC </t>
  </si>
  <si>
    <t>En funcionamiento programado mantenimiento preventivo</t>
  </si>
  <si>
    <t>Bomba agua potable</t>
  </si>
  <si>
    <t>Bombas PTAR dosificadora</t>
  </si>
  <si>
    <t>Bombas PTAR autosebante</t>
  </si>
  <si>
    <t>1 en servicio otra para mtto correctivo</t>
  </si>
  <si>
    <t>Bomba PTAR succión</t>
  </si>
  <si>
    <t>Bomba de lodos</t>
  </si>
  <si>
    <t>Bombas pozo eyectores</t>
  </si>
  <si>
    <t>3 en funcionamiento, 3 reparación programada</t>
  </si>
  <si>
    <t>Red contra incendios</t>
  </si>
  <si>
    <t>En funcionamiento, programado mantenimiento</t>
  </si>
  <si>
    <t>Surtidores y dispensador Estación de servicio</t>
  </si>
  <si>
    <t>Pozo detector de fugas</t>
  </si>
  <si>
    <t>En Funcionamiento</t>
  </si>
  <si>
    <t>Trampa de Acpm</t>
  </si>
  <si>
    <t>Tanque de almacenamiento ACPM</t>
  </si>
  <si>
    <t>En funcionamiento, programado mantenimiento y limpieza</t>
  </si>
  <si>
    <t>Sensor de turbinas PLLD</t>
  </si>
  <si>
    <t>Equipo AA x 18000 BTU</t>
  </si>
  <si>
    <t>SAN ANDRES</t>
  </si>
  <si>
    <t>EJECUTADO</t>
  </si>
  <si>
    <t>NO PROGRAMADO</t>
  </si>
  <si>
    <t>#</t>
  </si>
  <si>
    <t>Ubicación</t>
  </si>
  <si>
    <t>Personal Requerido</t>
  </si>
  <si>
    <t>Material, equipos y herramientas Requeridas</t>
  </si>
  <si>
    <t>Frecuencia</t>
  </si>
  <si>
    <t>Semana de ejecución en el mes</t>
  </si>
  <si>
    <t>Destornilladores, llaves, flexómetro, multímetro, alicates, pinzas, elementos de limpieza, equipos de medición de presión, filtros de aire, de aceite</t>
  </si>
  <si>
    <t>Mensual</t>
  </si>
  <si>
    <t>Última semana</t>
  </si>
  <si>
    <t>CONTROL DE SERVICIOS INFRAESTRUCTURA</t>
  </si>
  <si>
    <t>TIPOS DE SERVICIO:</t>
  </si>
  <si>
    <t>CORRECTIVO</t>
  </si>
  <si>
    <t>PREVENTIVO</t>
  </si>
  <si>
    <t>EQUIPOS</t>
  </si>
  <si>
    <t>PATIO / PIR</t>
  </si>
  <si>
    <t>Fecha límite atención</t>
  </si>
  <si>
    <t xml:space="preserve">SOLICITUD REVISIÓN Y MANTENIMIENTO: </t>
  </si>
  <si>
    <r>
      <t>VERIFICACIÓN DE LA PROPIEDAD:</t>
    </r>
    <r>
      <rPr>
        <sz val="18"/>
        <color theme="3" tint="-0.499984740745262"/>
        <rFont val="Arial Narrow"/>
        <family val="2"/>
      </rPr>
      <t xml:space="preserve">
Sin novedad  □    Con novedad  □    Descríba: __________________________________________________________________________________________________________</t>
    </r>
  </si>
  <si>
    <t xml:space="preserve">SITIO EXACTO: </t>
  </si>
  <si>
    <t>TÉCNICO(s) O CONTRATISTA(s) QUE EJECUTÓ EL SERVICIO:</t>
  </si>
  <si>
    <t>ÍTEM</t>
  </si>
  <si>
    <t>ACTIVIDAD EJECUTADA</t>
  </si>
  <si>
    <t>UNIDAD DE MEDIDA</t>
  </si>
  <si>
    <t>CANTIDAD</t>
  </si>
  <si>
    <t>FECHA 
DE CIERRE DEL SERVICIO</t>
  </si>
  <si>
    <t>CONFORMIDAD DEL SERVICIO POR PARTE DEL SOLICITANTE</t>
  </si>
  <si>
    <t>EVALUACIÓN DEL SERVICIO</t>
  </si>
  <si>
    <t>DD</t>
  </si>
  <si>
    <t>MM</t>
  </si>
  <si>
    <t>AAAA</t>
  </si>
  <si>
    <t>NOMBRE  Y APELLIDO</t>
  </si>
  <si>
    <t>FIRMA</t>
  </si>
  <si>
    <t>FECHA DE FIRMA</t>
  </si>
  <si>
    <t>Marque con X su calificación</t>
  </si>
  <si>
    <t>E</t>
  </si>
  <si>
    <t>B</t>
  </si>
  <si>
    <t>R</t>
  </si>
  <si>
    <t>M</t>
  </si>
  <si>
    <t>1. Presentación del Técnico</t>
  </si>
  <si>
    <t>DD/MM/AA</t>
  </si>
  <si>
    <t>2. Atención del Técnico</t>
  </si>
  <si>
    <t>OBSERVACIONES(QUEJAS, RECLAMOS O SUGERENCIAS)</t>
  </si>
  <si>
    <t>3. Calidad del Servicio</t>
  </si>
  <si>
    <t>4. Orden y aseo en el sitio de trabajo</t>
  </si>
  <si>
    <t>5. Cumplimiento requisitos contractuales HSE</t>
  </si>
  <si>
    <t>Actividad</t>
  </si>
  <si>
    <t>INSERTAR IMAGEN</t>
  </si>
  <si>
    <t>Código</t>
  </si>
  <si>
    <t>RUTINA DE MANTENIMIENTO</t>
  </si>
  <si>
    <t>ACTIVIDAD</t>
  </si>
  <si>
    <r>
      <t xml:space="preserve">Marque con equis (X) si el mantenimiento ejecutado es Preventivo </t>
    </r>
    <r>
      <rPr>
        <b/>
        <sz val="10"/>
        <color theme="1"/>
        <rFont val="Arial Narrow"/>
        <family val="2"/>
      </rPr>
      <t>P</t>
    </r>
    <r>
      <rPr>
        <sz val="10"/>
        <color theme="1"/>
        <rFont val="Arial Narrow"/>
        <family val="2"/>
      </rPr>
      <t xml:space="preserve"> o Correctivo </t>
    </r>
    <r>
      <rPr>
        <b/>
        <sz val="10"/>
        <color theme="1"/>
        <rFont val="Arial Narrow"/>
        <family val="2"/>
      </rPr>
      <t>C</t>
    </r>
  </si>
  <si>
    <t>HISTORIAL DE MANTENIMIENTOS</t>
  </si>
  <si>
    <t>FECHA</t>
  </si>
  <si>
    <t>ACTIVIDADES DESARROLLADAS</t>
  </si>
  <si>
    <t>P</t>
  </si>
  <si>
    <t>C</t>
  </si>
  <si>
    <t>REPUESTOS</t>
  </si>
  <si>
    <t>EJECUTO</t>
  </si>
  <si>
    <t>VALIDO</t>
  </si>
  <si>
    <r>
      <t xml:space="preserve">SOLICITADO POR: 
                     </t>
    </r>
    <r>
      <rPr>
        <b/>
        <sz val="28"/>
        <color theme="3" tint="-0.499984740745262"/>
        <rFont val="Arial Narrow"/>
        <family val="2"/>
      </rPr>
      <t xml:space="preserve">   Infraestructura</t>
    </r>
  </si>
  <si>
    <t>/</t>
  </si>
  <si>
    <t>PROGRAMADO</t>
  </si>
  <si>
    <t>✓</t>
  </si>
  <si>
    <t>ENLACE</t>
  </si>
  <si>
    <t>REGISTRO INFRAESTRUCTURA</t>
  </si>
  <si>
    <t>CÓDIGO: FIF-002</t>
  </si>
  <si>
    <t>O</t>
  </si>
  <si>
    <t>REPROGRAMADO</t>
  </si>
  <si>
    <t>VERSIÓN: 2.0</t>
  </si>
  <si>
    <t>FECHA: 08/05/2023</t>
  </si>
  <si>
    <t>CONTROL REGISTRO DE MANTENIMIENTOS UGC SEDE CENTRO</t>
  </si>
  <si>
    <t>CONVENCIONES</t>
  </si>
  <si>
    <t>CATEGORIA</t>
  </si>
  <si>
    <t>Mantenimiento interruptores</t>
  </si>
  <si>
    <t xml:space="preserve">ACTIVIDADES DE MANTENIMIENTO INFRAESTRUCTURA </t>
  </si>
  <si>
    <t>Mantenimiento toma corrientes</t>
  </si>
  <si>
    <t>Mantenimiento iluminación</t>
  </si>
  <si>
    <t>Inspeccion y/o mantenimiento tableros electricos.</t>
  </si>
  <si>
    <t>1. Tarima plazoleta principal de arquitectura
2. Zona inferior tarima plazoleta de arquitectura.
3. Baños.</t>
  </si>
  <si>
    <t>Personal tecnico con conocimientos basicos en instalaciones electricas de media tensión.</t>
  </si>
  <si>
    <t>Verifique  el funcionamiento del interruptor</t>
  </si>
  <si>
    <t>Ajuste tornilleria</t>
  </si>
  <si>
    <t>Realice limpieza o desmanche.</t>
  </si>
  <si>
    <t>En caso de encontrarse roto, manchada o dañado por favor realizar el remplazo por un nuevo elemento</t>
  </si>
  <si>
    <t>Categoria</t>
  </si>
  <si>
    <t>HOJA DE VIDA MANTENIMIENTO A INSTALACIONES
UGC - SEDE CENTRO</t>
  </si>
  <si>
    <t>REGISTRO DE MANTENIMIENTO</t>
  </si>
  <si>
    <t>Mantenimiento instalaciones electricas</t>
  </si>
  <si>
    <t>|</t>
  </si>
  <si>
    <t>Semanal</t>
  </si>
  <si>
    <t>Segunda semana</t>
  </si>
  <si>
    <t>Ultima semana</t>
  </si>
  <si>
    <t>Se realiza el mantenimiento de interruptores evidenciando que no se encuentran con novedades</t>
  </si>
  <si>
    <t>No requiere</t>
  </si>
  <si>
    <t>Luis Silva</t>
  </si>
  <si>
    <t>Daniel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</si>
</sst>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sz val="11"/>
      <color theme="3" tint="-0.499984740745262"/>
      <name val="Calibri"/>
      <family val="2"/>
      <scheme val="minor"/>
    </font>
    <font>
      <sz val="11"/>
      <color theme="3" tint="-0.499984740745262"/>
      <name val="Arial Narrow"/>
      <family val="2"/>
    </font>
    <font>
      <b/>
      <sz val="18"/>
      <color theme="3" tint="-0.499984740745262"/>
      <name val="Arial Narrow"/>
      <family val="2"/>
    </font>
    <font>
      <b/>
      <sz val="14"/>
      <color theme="3" tint="-0.499984740745262"/>
      <name val="Arial Narrow"/>
      <family val="2"/>
    </font>
    <font>
      <b/>
      <sz val="24"/>
      <color rgb="FFFF0000"/>
      <name val="Arial Narrow"/>
      <family val="2"/>
    </font>
    <font>
      <b/>
      <sz val="20"/>
      <color theme="3" tint="-0.499984740745262"/>
      <name val="Arial Narrow"/>
      <family val="2"/>
    </font>
    <font>
      <sz val="16"/>
      <color theme="3" tint="-0.499984740745262"/>
      <name val="Arial Narrow"/>
      <family val="2"/>
    </font>
    <font>
      <sz val="18"/>
      <color theme="3" tint="-0.499984740745262"/>
      <name val="Arial Narrow"/>
      <family val="2"/>
    </font>
    <font>
      <b/>
      <sz val="18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4"/>
      <color theme="3" tint="-0.499984740745262"/>
      <name val="Arial Narrow"/>
      <family val="2"/>
    </font>
    <font>
      <sz val="10"/>
      <color theme="0" tint="-0.249977111117893"/>
      <name val="Arial Narrow"/>
      <family val="2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4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20"/>
      <color theme="3" tint="-0.499984740745262"/>
      <name val="Calibri"/>
      <family val="2"/>
    </font>
    <font>
      <sz val="20"/>
      <color theme="3" tint="-0.499984740745262"/>
      <name val="Calibri"/>
      <family val="2"/>
    </font>
    <font>
      <sz val="20"/>
      <color theme="1"/>
      <name val="Calibri"/>
      <family val="2"/>
    </font>
    <font>
      <b/>
      <sz val="26"/>
      <color theme="3" tint="-0.499984740745262"/>
      <name val="Calibri"/>
      <family val="2"/>
    </font>
    <font>
      <b/>
      <sz val="36"/>
      <color theme="3" tint="-0.499984740745262"/>
      <name val="Calibri"/>
      <family val="2"/>
    </font>
    <font>
      <b/>
      <sz val="24"/>
      <color theme="3" tint="-0.499984740745262"/>
      <name val="Arial Narrow"/>
      <family val="2"/>
    </font>
    <font>
      <b/>
      <sz val="28"/>
      <color theme="3" tint="-0.499984740745262"/>
      <name val="Arial Narrow"/>
      <family val="2"/>
    </font>
    <font>
      <sz val="26"/>
      <color theme="0"/>
      <name val="Arial"/>
      <family val="2"/>
    </font>
    <font>
      <b/>
      <sz val="20"/>
      <color theme="0"/>
      <name val="Arial"/>
      <family val="2"/>
    </font>
    <font>
      <b/>
      <sz val="26"/>
      <color theme="0"/>
      <name val="Arial"/>
      <family val="2"/>
    </font>
    <font>
      <b/>
      <sz val="22"/>
      <color theme="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B050"/>
      </right>
      <top style="medium">
        <color indexed="64"/>
      </top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indexed="64"/>
      </top>
      <bottom style="medium">
        <color rgb="FF00B050"/>
      </bottom>
      <diagonal/>
    </border>
    <border>
      <left style="medium">
        <color rgb="FF00B050"/>
      </left>
      <right style="medium">
        <color auto="1"/>
      </right>
      <top style="medium">
        <color indexed="64"/>
      </top>
      <bottom style="medium">
        <color rgb="FF00B050"/>
      </bottom>
      <diagonal/>
    </border>
    <border>
      <left style="medium">
        <color indexed="64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medium">
        <color auto="1"/>
      </right>
      <top style="medium">
        <color rgb="FF00B050"/>
      </top>
      <bottom style="medium">
        <color rgb="FF00B050"/>
      </bottom>
      <diagonal/>
    </border>
    <border>
      <left style="medium">
        <color indexed="64"/>
      </left>
      <right style="medium">
        <color rgb="FF00B050"/>
      </right>
      <top style="medium">
        <color rgb="FF00B050"/>
      </top>
      <bottom style="medium">
        <color indexed="64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indexed="64"/>
      </bottom>
      <diagonal/>
    </border>
    <border>
      <left style="medium">
        <color rgb="FF00B050"/>
      </left>
      <right style="medium">
        <color auto="1"/>
      </right>
      <top style="medium">
        <color rgb="FF00B050"/>
      </top>
      <bottom style="medium">
        <color indexed="64"/>
      </bottom>
      <diagonal/>
    </border>
    <border>
      <left style="medium">
        <color indexed="64"/>
      </left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 style="medium">
        <color auto="1"/>
      </right>
      <top/>
      <bottom style="medium">
        <color rgb="FF00B05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24" fillId="0" borderId="0" applyFont="0" applyFill="0" applyBorder="0" applyAlignment="0" applyProtection="0"/>
  </cellStyleXfs>
  <cellXfs count="31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1" fillId="0" borderId="7" xfId="0" applyFont="1" applyBorder="1" applyAlignment="1">
      <alignment wrapText="1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" fillId="0" borderId="7" xfId="0" applyFont="1" applyBorder="1"/>
    <xf numFmtId="0" fontId="0" fillId="2" borderId="20" xfId="0" applyFill="1" applyBorder="1"/>
    <xf numFmtId="0" fontId="0" fillId="0" borderId="21" xfId="0" applyBorder="1"/>
    <xf numFmtId="0" fontId="0" fillId="2" borderId="21" xfId="0" applyFill="1" applyBorder="1"/>
    <xf numFmtId="0" fontId="0" fillId="2" borderId="22" xfId="0" applyFill="1" applyBorder="1"/>
    <xf numFmtId="0" fontId="0" fillId="0" borderId="23" xfId="0" applyBorder="1"/>
    <xf numFmtId="0" fontId="0" fillId="2" borderId="24" xfId="0" applyFill="1" applyBorder="1"/>
    <xf numFmtId="0" fontId="0" fillId="0" borderId="24" xfId="0" applyBorder="1"/>
    <xf numFmtId="0" fontId="0" fillId="2" borderId="25" xfId="0" applyFill="1" applyBorder="1"/>
    <xf numFmtId="0" fontId="0" fillId="3" borderId="23" xfId="0" applyFill="1" applyBorder="1"/>
    <xf numFmtId="0" fontId="0" fillId="3" borderId="24" xfId="0" applyFill="1" applyBorder="1"/>
    <xf numFmtId="0" fontId="0" fillId="0" borderId="25" xfId="0" applyBorder="1"/>
    <xf numFmtId="0" fontId="0" fillId="3" borderId="25" xfId="0" applyFill="1" applyBorder="1"/>
    <xf numFmtId="0" fontId="0" fillId="0" borderId="26" xfId="0" applyBorder="1"/>
    <xf numFmtId="0" fontId="0" fillId="3" borderId="27" xfId="0" applyFill="1" applyBorder="1"/>
    <xf numFmtId="0" fontId="0" fillId="0" borderId="27" xfId="0" applyBorder="1"/>
    <xf numFmtId="0" fontId="0" fillId="3" borderId="28" xfId="0" applyFill="1" applyBorder="1"/>
    <xf numFmtId="0" fontId="2" fillId="0" borderId="5" xfId="1" applyBorder="1" applyAlignment="1">
      <alignment wrapText="1"/>
    </xf>
    <xf numFmtId="0" fontId="2" fillId="0" borderId="2" xfId="1" applyBorder="1" applyAlignment="1">
      <alignment wrapText="1"/>
    </xf>
    <xf numFmtId="0" fontId="2" fillId="0" borderId="3" xfId="1" applyBorder="1" applyAlignment="1">
      <alignment wrapText="1"/>
    </xf>
    <xf numFmtId="0" fontId="0" fillId="2" borderId="29" xfId="0" applyFill="1" applyBorder="1"/>
    <xf numFmtId="0" fontId="0" fillId="0" borderId="30" xfId="0" applyBorder="1"/>
    <xf numFmtId="0" fontId="0" fillId="2" borderId="30" xfId="0" applyFill="1" applyBorder="1"/>
    <xf numFmtId="0" fontId="0" fillId="2" borderId="31" xfId="0" applyFill="1" applyBorder="1"/>
    <xf numFmtId="0" fontId="4" fillId="0" borderId="0" xfId="0" applyFont="1"/>
    <xf numFmtId="0" fontId="4" fillId="4" borderId="0" xfId="0" applyFont="1" applyFill="1" applyAlignment="1">
      <alignment vertical="top"/>
    </xf>
    <xf numFmtId="0" fontId="5" fillId="4" borderId="0" xfId="0" applyFont="1" applyFill="1" applyAlignment="1">
      <alignment vertical="center" wrapText="1"/>
    </xf>
    <xf numFmtId="0" fontId="0" fillId="4" borderId="0" xfId="0" applyFill="1"/>
    <xf numFmtId="0" fontId="6" fillId="4" borderId="0" xfId="0" applyFont="1" applyFill="1" applyAlignment="1">
      <alignment vertical="center" wrapText="1"/>
    </xf>
    <xf numFmtId="0" fontId="8" fillId="4" borderId="0" xfId="0" applyFont="1" applyFill="1" applyAlignment="1">
      <alignment vertical="center"/>
    </xf>
    <xf numFmtId="0" fontId="7" fillId="4" borderId="0" xfId="0" applyFont="1" applyFill="1" applyAlignment="1" applyProtection="1">
      <alignment vertical="center"/>
      <protection locked="0"/>
    </xf>
    <xf numFmtId="0" fontId="10" fillId="4" borderId="0" xfId="0" applyFont="1" applyFill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36" xfId="0" applyFont="1" applyBorder="1" applyAlignment="1">
      <alignment horizontal="left" wrapText="1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46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vertical="center"/>
      <protection locked="0"/>
    </xf>
    <xf numFmtId="0" fontId="14" fillId="0" borderId="1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16" fillId="0" borderId="0" xfId="0" applyFont="1"/>
    <xf numFmtId="0" fontId="18" fillId="0" borderId="40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31" fillId="0" borderId="0" xfId="0" applyFont="1"/>
    <xf numFmtId="0" fontId="32" fillId="4" borderId="0" xfId="0" applyFont="1" applyFill="1" applyAlignment="1">
      <alignment vertical="center" wrapText="1"/>
    </xf>
    <xf numFmtId="0" fontId="33" fillId="4" borderId="1" xfId="0" applyFont="1" applyFill="1" applyBorder="1" applyAlignment="1">
      <alignment vertical="center" wrapText="1"/>
    </xf>
    <xf numFmtId="0" fontId="34" fillId="0" borderId="1" xfId="0" applyFont="1" applyBorder="1" applyAlignment="1">
      <alignment horizontal="center"/>
    </xf>
    <xf numFmtId="0" fontId="32" fillId="4" borderId="12" xfId="0" applyFont="1" applyFill="1" applyBorder="1" applyAlignment="1" applyProtection="1">
      <alignment vertical="center" wrapText="1"/>
      <protection locked="0"/>
    </xf>
    <xf numFmtId="0" fontId="36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20" fillId="4" borderId="15" xfId="0" applyFont="1" applyFill="1" applyBorder="1" applyAlignment="1">
      <alignment wrapText="1"/>
    </xf>
    <xf numFmtId="0" fontId="20" fillId="4" borderId="33" xfId="0" applyFont="1" applyFill="1" applyBorder="1"/>
    <xf numFmtId="0" fontId="20" fillId="4" borderId="38" xfId="0" applyFont="1" applyFill="1" applyBorder="1" applyAlignment="1">
      <alignment wrapText="1"/>
    </xf>
    <xf numFmtId="0" fontId="20" fillId="4" borderId="39" xfId="0" applyFont="1" applyFill="1" applyBorder="1"/>
    <xf numFmtId="0" fontId="20" fillId="3" borderId="1" xfId="0" applyFont="1" applyFill="1" applyBorder="1" applyAlignment="1">
      <alignment vertical="center"/>
    </xf>
    <xf numFmtId="0" fontId="0" fillId="0" borderId="4" xfId="0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/>
    </xf>
    <xf numFmtId="0" fontId="39" fillId="4" borderId="15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/>
    </xf>
    <xf numFmtId="0" fontId="20" fillId="4" borderId="38" xfId="0" applyFont="1" applyFill="1" applyBorder="1" applyAlignment="1">
      <alignment vertical="center" wrapText="1"/>
    </xf>
    <xf numFmtId="0" fontId="22" fillId="4" borderId="38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14" fillId="0" borderId="0" xfId="0" applyFont="1" applyProtection="1">
      <protection locked="0"/>
    </xf>
    <xf numFmtId="0" fontId="42" fillId="4" borderId="38" xfId="0" applyFont="1" applyFill="1" applyBorder="1" applyAlignment="1">
      <alignment horizontal="center" vertical="center" wrapText="1"/>
    </xf>
    <xf numFmtId="0" fontId="39" fillId="4" borderId="16" xfId="0" applyFont="1" applyFill="1" applyBorder="1" applyAlignment="1">
      <alignment horizontal="center" vertical="center"/>
    </xf>
    <xf numFmtId="0" fontId="22" fillId="4" borderId="0" xfId="0" applyFont="1" applyFill="1" applyAlignment="1">
      <alignment vertical="center"/>
    </xf>
    <xf numFmtId="0" fontId="40" fillId="4" borderId="33" xfId="0" applyFont="1" applyFill="1" applyBorder="1" applyAlignment="1">
      <alignment horizontal="center"/>
    </xf>
    <xf numFmtId="0" fontId="22" fillId="4" borderId="0" xfId="0" applyFont="1" applyFill="1" applyAlignment="1">
      <alignment vertical="center" wrapText="1"/>
    </xf>
    <xf numFmtId="0" fontId="20" fillId="4" borderId="0" xfId="0" applyFont="1" applyFill="1"/>
    <xf numFmtId="0" fontId="22" fillId="4" borderId="0" xfId="0" applyFont="1" applyFill="1" applyAlignment="1">
      <alignment horizontal="center" vertical="center" wrapText="1"/>
    </xf>
    <xf numFmtId="0" fontId="41" fillId="4" borderId="0" xfId="0" applyFont="1" applyFill="1" applyAlignment="1">
      <alignment horizontal="center" vertical="center"/>
    </xf>
    <xf numFmtId="0" fontId="41" fillId="4" borderId="33" xfId="0" applyFont="1" applyFill="1" applyBorder="1" applyAlignment="1">
      <alignment horizontal="center" vertical="center"/>
    </xf>
    <xf numFmtId="0" fontId="20" fillId="4" borderId="32" xfId="0" applyFont="1" applyFill="1" applyBorder="1"/>
    <xf numFmtId="0" fontId="20" fillId="4" borderId="37" xfId="0" applyFont="1" applyFill="1" applyBorder="1"/>
    <xf numFmtId="0" fontId="40" fillId="4" borderId="0" xfId="0" applyFont="1" applyFill="1"/>
    <xf numFmtId="0" fontId="21" fillId="4" borderId="0" xfId="0" applyFont="1" applyFill="1"/>
    <xf numFmtId="0" fontId="20" fillId="4" borderId="0" xfId="0" applyFont="1" applyFill="1" applyAlignment="1">
      <alignment vertical="center" wrapText="1"/>
    </xf>
    <xf numFmtId="0" fontId="42" fillId="4" borderId="0" xfId="0" applyFont="1" applyFill="1" applyAlignment="1">
      <alignment horizontal="center" vertical="center" wrapText="1"/>
    </xf>
    <xf numFmtId="0" fontId="41" fillId="4" borderId="38" xfId="0" applyFont="1" applyFill="1" applyBorder="1" applyAlignment="1">
      <alignment horizontal="center" vertical="center"/>
    </xf>
    <xf numFmtId="0" fontId="21" fillId="4" borderId="15" xfId="0" applyFont="1" applyFill="1" applyBorder="1"/>
    <xf numFmtId="0" fontId="21" fillId="4" borderId="38" xfId="0" applyFont="1" applyFill="1" applyBorder="1"/>
    <xf numFmtId="0" fontId="20" fillId="4" borderId="14" xfId="0" applyFont="1" applyFill="1" applyBorder="1"/>
    <xf numFmtId="0" fontId="20" fillId="3" borderId="4" xfId="0" applyFont="1" applyFill="1" applyBorder="1" applyAlignment="1">
      <alignment vertical="center"/>
    </xf>
    <xf numFmtId="0" fontId="22" fillId="0" borderId="42" xfId="0" applyFont="1" applyBorder="1" applyAlignment="1">
      <alignment horizontal="center" vertical="center" wrapText="1"/>
    </xf>
    <xf numFmtId="0" fontId="0" fillId="0" borderId="64" xfId="0" applyBorder="1" applyAlignment="1">
      <alignment horizontal="left" vertical="center" wrapText="1"/>
    </xf>
    <xf numFmtId="0" fontId="20" fillId="0" borderId="64" xfId="0" applyFont="1" applyBorder="1" applyAlignment="1">
      <alignment horizontal="left" vertical="center"/>
    </xf>
    <xf numFmtId="0" fontId="41" fillId="5" borderId="64" xfId="0" applyFont="1" applyFill="1" applyBorder="1" applyAlignment="1">
      <alignment horizontal="center" vertical="center"/>
    </xf>
    <xf numFmtId="0" fontId="39" fillId="8" borderId="64" xfId="0" applyFont="1" applyFill="1" applyBorder="1" applyAlignment="1">
      <alignment horizontal="center" vertical="center"/>
    </xf>
    <xf numFmtId="0" fontId="39" fillId="8" borderId="65" xfId="0" applyFont="1" applyFill="1" applyBorder="1" applyAlignment="1">
      <alignment horizontal="center" vertical="center"/>
    </xf>
    <xf numFmtId="0" fontId="20" fillId="3" borderId="66" xfId="0" applyFont="1" applyFill="1" applyBorder="1" applyAlignment="1">
      <alignment vertical="center"/>
    </xf>
    <xf numFmtId="0" fontId="21" fillId="0" borderId="56" xfId="0" applyFont="1" applyBorder="1"/>
    <xf numFmtId="0" fontId="22" fillId="0" borderId="56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left" vertical="center" wrapText="1"/>
    </xf>
    <xf numFmtId="0" fontId="22" fillId="0" borderId="56" xfId="0" applyFont="1" applyBorder="1" applyAlignment="1">
      <alignment horizontal="left" vertical="center"/>
    </xf>
    <xf numFmtId="0" fontId="22" fillId="0" borderId="43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41" fillId="7" borderId="1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0" fontId="41" fillId="9" borderId="1" xfId="0" applyFont="1" applyFill="1" applyBorder="1" applyAlignment="1">
      <alignment horizontal="center" vertical="center"/>
    </xf>
    <xf numFmtId="0" fontId="39" fillId="8" borderId="1" xfId="0" applyFont="1" applyFill="1" applyBorder="1" applyAlignment="1">
      <alignment horizontal="center" vertical="center"/>
    </xf>
    <xf numFmtId="0" fontId="44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/>
    </xf>
    <xf numFmtId="0" fontId="20" fillId="3" borderId="64" xfId="0" applyFont="1" applyFill="1" applyBorder="1" applyAlignment="1">
      <alignment vertical="center"/>
    </xf>
    <xf numFmtId="0" fontId="41" fillId="7" borderId="64" xfId="0" applyFont="1" applyFill="1" applyBorder="1" applyAlignment="1">
      <alignment horizontal="center" vertical="center"/>
    </xf>
    <xf numFmtId="0" fontId="41" fillId="9" borderId="64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 wrapText="1"/>
    </xf>
    <xf numFmtId="0" fontId="39" fillId="8" borderId="53" xfId="0" applyFont="1" applyFill="1" applyBorder="1" applyAlignment="1">
      <alignment horizontal="center" vertical="center"/>
    </xf>
    <xf numFmtId="0" fontId="44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41" fillId="7" borderId="14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left" vertical="center"/>
    </xf>
    <xf numFmtId="0" fontId="20" fillId="3" borderId="32" xfId="0" applyFont="1" applyFill="1" applyBorder="1" applyAlignment="1">
      <alignment vertical="center"/>
    </xf>
    <xf numFmtId="0" fontId="22" fillId="4" borderId="33" xfId="0" applyFont="1" applyFill="1" applyBorder="1" applyAlignment="1">
      <alignment horizontal="left" vertical="center" wrapText="1"/>
    </xf>
    <xf numFmtId="0" fontId="41" fillId="5" borderId="32" xfId="0" applyFont="1" applyFill="1" applyBorder="1" applyAlignment="1">
      <alignment horizontal="center" vertical="center"/>
    </xf>
    <xf numFmtId="0" fontId="41" fillId="9" borderId="37" xfId="0" applyFont="1" applyFill="1" applyBorder="1" applyAlignment="1">
      <alignment horizontal="center" vertical="center"/>
    </xf>
    <xf numFmtId="0" fontId="22" fillId="4" borderId="39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22" fillId="4" borderId="15" xfId="0" applyFont="1" applyFill="1" applyBorder="1" applyAlignment="1">
      <alignment horizontal="center"/>
    </xf>
    <xf numFmtId="0" fontId="22" fillId="4" borderId="16" xfId="0" applyFont="1" applyFill="1" applyBorder="1" applyAlignment="1">
      <alignment horizontal="center"/>
    </xf>
    <xf numFmtId="0" fontId="22" fillId="4" borderId="0" xfId="0" applyFont="1" applyFill="1" applyAlignment="1">
      <alignment horizontal="center"/>
    </xf>
    <xf numFmtId="0" fontId="22" fillId="4" borderId="33" xfId="0" applyFont="1" applyFill="1" applyBorder="1" applyAlignment="1">
      <alignment horizontal="center"/>
    </xf>
    <xf numFmtId="0" fontId="22" fillId="4" borderId="38" xfId="0" applyFont="1" applyFill="1" applyBorder="1" applyAlignment="1">
      <alignment horizontal="center"/>
    </xf>
    <xf numFmtId="0" fontId="22" fillId="4" borderId="39" xfId="0" applyFont="1" applyFill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43" fillId="0" borderId="42" xfId="0" applyFont="1" applyBorder="1" applyAlignment="1">
      <alignment horizontal="center" vertical="center"/>
    </xf>
    <xf numFmtId="0" fontId="43" fillId="0" borderId="56" xfId="0" applyFont="1" applyBorder="1" applyAlignment="1">
      <alignment horizontal="center" vertical="center"/>
    </xf>
    <xf numFmtId="0" fontId="43" fillId="0" borderId="43" xfId="0" applyFont="1" applyBorder="1" applyAlignment="1">
      <alignment horizontal="center" vertical="center"/>
    </xf>
    <xf numFmtId="0" fontId="43" fillId="8" borderId="14" xfId="0" applyFont="1" applyFill="1" applyBorder="1" applyAlignment="1">
      <alignment horizontal="center" vertical="center" wrapText="1"/>
    </xf>
    <xf numFmtId="0" fontId="43" fillId="8" borderId="16" xfId="0" applyFont="1" applyFill="1" applyBorder="1" applyAlignment="1">
      <alignment horizontal="center" vertical="center" wrapText="1"/>
    </xf>
    <xf numFmtId="0" fontId="43" fillId="8" borderId="32" xfId="0" applyFont="1" applyFill="1" applyBorder="1" applyAlignment="1">
      <alignment horizontal="center" vertical="center" wrapText="1"/>
    </xf>
    <xf numFmtId="0" fontId="43" fillId="8" borderId="33" xfId="0" applyFont="1" applyFill="1" applyBorder="1" applyAlignment="1">
      <alignment horizontal="center" vertical="center" wrapText="1"/>
    </xf>
    <xf numFmtId="0" fontId="43" fillId="8" borderId="37" xfId="0" applyFont="1" applyFill="1" applyBorder="1" applyAlignment="1">
      <alignment horizontal="center" vertical="center" wrapText="1"/>
    </xf>
    <xf numFmtId="0" fontId="43" fillId="8" borderId="39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 applyProtection="1">
      <alignment horizontal="left" vertical="center"/>
      <protection locked="0"/>
    </xf>
    <xf numFmtId="0" fontId="32" fillId="4" borderId="12" xfId="0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Alignment="1" applyProtection="1">
      <alignment horizontal="left" vertical="center"/>
      <protection locked="0"/>
    </xf>
    <xf numFmtId="0" fontId="32" fillId="4" borderId="12" xfId="0" applyFont="1" applyFill="1" applyBorder="1" applyAlignment="1" applyProtection="1">
      <alignment horizontal="center" vertical="center"/>
      <protection locked="0"/>
    </xf>
    <xf numFmtId="0" fontId="32" fillId="4" borderId="46" xfId="0" applyFont="1" applyFill="1" applyBorder="1" applyAlignment="1" applyProtection="1">
      <alignment horizontal="center" vertical="center"/>
      <protection locked="0"/>
    </xf>
    <xf numFmtId="0" fontId="32" fillId="4" borderId="1" xfId="0" applyFont="1" applyFill="1" applyBorder="1" applyAlignment="1" applyProtection="1">
      <alignment horizontal="center" vertical="center"/>
      <protection locked="0"/>
    </xf>
    <xf numFmtId="0" fontId="32" fillId="4" borderId="12" xfId="0" applyFont="1" applyFill="1" applyBorder="1" applyAlignment="1">
      <alignment horizontal="center" vertical="center" wrapText="1"/>
    </xf>
    <xf numFmtId="0" fontId="32" fillId="4" borderId="46" xfId="0" applyFont="1" applyFill="1" applyBorder="1" applyAlignment="1">
      <alignment horizontal="center" vertical="center" wrapText="1"/>
    </xf>
    <xf numFmtId="14" fontId="35" fillId="4" borderId="12" xfId="0" applyNumberFormat="1" applyFont="1" applyFill="1" applyBorder="1" applyAlignment="1" applyProtection="1">
      <alignment horizontal="center" vertical="center"/>
      <protection locked="0"/>
    </xf>
    <xf numFmtId="14" fontId="35" fillId="4" borderId="46" xfId="0" applyNumberFormat="1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46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6" fillId="0" borderId="35" xfId="0" applyFont="1" applyBorder="1" applyAlignment="1" applyProtection="1">
      <alignment horizontal="left" vertical="top"/>
      <protection locked="0"/>
    </xf>
    <xf numFmtId="0" fontId="6" fillId="0" borderId="46" xfId="0" applyFont="1" applyBorder="1" applyAlignment="1" applyProtection="1">
      <alignment horizontal="left" vertical="top"/>
      <protection locked="0"/>
    </xf>
    <xf numFmtId="0" fontId="6" fillId="0" borderId="35" xfId="0" applyFont="1" applyBorder="1" applyAlignment="1" applyProtection="1">
      <alignment horizontal="left" vertical="top" wrapText="1"/>
      <protection locked="0"/>
    </xf>
    <xf numFmtId="0" fontId="6" fillId="0" borderId="44" xfId="0" applyFont="1" applyBorder="1" applyAlignment="1" applyProtection="1">
      <alignment horizontal="left" vertical="top"/>
      <protection locked="0"/>
    </xf>
    <xf numFmtId="0" fontId="6" fillId="0" borderId="48" xfId="0" applyFont="1" applyBorder="1" applyAlignment="1" applyProtection="1">
      <alignment horizontal="left" vertical="top"/>
      <protection locked="0"/>
    </xf>
    <xf numFmtId="0" fontId="6" fillId="0" borderId="47" xfId="0" applyFont="1" applyBorder="1" applyAlignment="1" applyProtection="1">
      <alignment horizontal="left" vertical="top"/>
      <protection locked="0"/>
    </xf>
    <xf numFmtId="0" fontId="6" fillId="0" borderId="11" xfId="0" applyFont="1" applyBorder="1" applyAlignment="1" applyProtection="1">
      <alignment horizontal="left" vertical="top"/>
      <protection locked="0"/>
    </xf>
    <xf numFmtId="0" fontId="6" fillId="0" borderId="36" xfId="0" applyFont="1" applyBorder="1" applyAlignment="1" applyProtection="1">
      <alignment horizontal="left" vertical="top"/>
      <protection locked="0"/>
    </xf>
    <xf numFmtId="0" fontId="6" fillId="0" borderId="45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left" vertical="top"/>
      <protection locked="0"/>
    </xf>
    <xf numFmtId="0" fontId="13" fillId="4" borderId="12" xfId="0" applyFont="1" applyFill="1" applyBorder="1" applyAlignment="1" applyProtection="1">
      <alignment horizontal="center" vertical="center" wrapText="1"/>
      <protection locked="0"/>
    </xf>
    <xf numFmtId="0" fontId="13" fillId="4" borderId="46" xfId="0" applyFont="1" applyFill="1" applyBorder="1" applyAlignment="1" applyProtection="1">
      <alignment horizontal="center" vertical="center" wrapText="1"/>
      <protection locked="0"/>
    </xf>
    <xf numFmtId="0" fontId="13" fillId="4" borderId="12" xfId="0" applyFont="1" applyFill="1" applyBorder="1" applyAlignment="1" applyProtection="1">
      <alignment horizontal="center" vertical="center"/>
      <protection locked="0"/>
    </xf>
    <xf numFmtId="0" fontId="13" fillId="4" borderId="35" xfId="0" applyFont="1" applyFill="1" applyBorder="1" applyAlignment="1" applyProtection="1">
      <alignment horizontal="center" vertical="center"/>
      <protection locked="0"/>
    </xf>
    <xf numFmtId="0" fontId="13" fillId="4" borderId="46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4" fillId="0" borderId="12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46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/>
    </xf>
    <xf numFmtId="0" fontId="14" fillId="0" borderId="3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7" fillId="0" borderId="47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  <protection locked="0"/>
    </xf>
    <xf numFmtId="0" fontId="7" fillId="0" borderId="36" xfId="0" applyFont="1" applyBorder="1" applyAlignment="1" applyProtection="1">
      <alignment horizontal="center" vertical="center" wrapText="1"/>
      <protection locked="0"/>
    </xf>
    <xf numFmtId="0" fontId="30" fillId="0" borderId="57" xfId="0" applyFont="1" applyBorder="1" applyAlignment="1">
      <alignment horizontal="left" vertical="center" wrapText="1"/>
    </xf>
    <xf numFmtId="0" fontId="30" fillId="0" borderId="55" xfId="0" applyFont="1" applyBorder="1" applyAlignment="1">
      <alignment horizontal="left" vertical="center" wrapText="1"/>
    </xf>
    <xf numFmtId="0" fontId="30" fillId="0" borderId="58" xfId="0" applyFont="1" applyBorder="1" applyAlignment="1">
      <alignment horizontal="left" vertical="center" wrapText="1"/>
    </xf>
    <xf numFmtId="0" fontId="30" fillId="0" borderId="60" xfId="0" applyFont="1" applyBorder="1" applyAlignment="1">
      <alignment horizontal="left" vertical="center" wrapText="1"/>
    </xf>
    <xf numFmtId="0" fontId="30" fillId="0" borderId="61" xfId="0" applyFont="1" applyBorder="1" applyAlignment="1">
      <alignment horizontal="left" vertical="center" wrapText="1"/>
    </xf>
    <xf numFmtId="0" fontId="30" fillId="0" borderId="62" xfId="0" applyFont="1" applyBorder="1" applyAlignment="1">
      <alignment horizontal="left" vertical="center" wrapText="1"/>
    </xf>
    <xf numFmtId="0" fontId="27" fillId="0" borderId="51" xfId="0" applyFont="1" applyBorder="1" applyAlignment="1">
      <alignment horizontal="center"/>
    </xf>
    <xf numFmtId="0" fontId="27" fillId="0" borderId="52" xfId="0" applyFont="1" applyBorder="1" applyAlignment="1">
      <alignment horizontal="center"/>
    </xf>
    <xf numFmtId="0" fontId="28" fillId="0" borderId="51" xfId="0" applyFont="1" applyBorder="1" applyAlignment="1">
      <alignment horizontal="center" vertical="center"/>
    </xf>
    <xf numFmtId="0" fontId="29" fillId="0" borderId="51" xfId="0" applyFont="1" applyBorder="1" applyAlignment="1">
      <alignment horizontal="left" wrapText="1"/>
    </xf>
    <xf numFmtId="0" fontId="30" fillId="0" borderId="51" xfId="0" applyFont="1" applyBorder="1" applyAlignment="1">
      <alignment horizontal="left" wrapText="1"/>
    </xf>
    <xf numFmtId="0" fontId="28" fillId="0" borderId="51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top" wrapText="1"/>
      <protection locked="0"/>
    </xf>
    <xf numFmtId="0" fontId="37" fillId="0" borderId="35" xfId="0" applyFont="1" applyBorder="1" applyAlignment="1" applyProtection="1">
      <alignment horizontal="center" vertical="center" wrapText="1"/>
      <protection locked="0"/>
    </xf>
    <xf numFmtId="0" fontId="37" fillId="0" borderId="46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14" fontId="17" fillId="0" borderId="41" xfId="0" applyNumberFormat="1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70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3" fillId="4" borderId="71" xfId="0" applyFont="1" applyFill="1" applyBorder="1" applyAlignment="1">
      <alignment horizontal="center"/>
    </xf>
    <xf numFmtId="0" fontId="19" fillId="6" borderId="17" xfId="0" applyFont="1" applyFill="1" applyBorder="1" applyAlignment="1">
      <alignment horizontal="center" vertical="center"/>
    </xf>
    <xf numFmtId="0" fontId="19" fillId="6" borderId="18" xfId="0" applyFont="1" applyFill="1" applyBorder="1" applyAlignment="1">
      <alignment horizontal="center" vertical="center"/>
    </xf>
    <xf numFmtId="0" fontId="19" fillId="6" borderId="19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3" fillId="4" borderId="68" xfId="0" applyFont="1" applyFill="1" applyBorder="1" applyAlignment="1">
      <alignment horizontal="center"/>
    </xf>
    <xf numFmtId="0" fontId="3" fillId="4" borderId="48" xfId="0" applyFont="1" applyFill="1" applyBorder="1" applyAlignment="1">
      <alignment horizontal="center"/>
    </xf>
    <xf numFmtId="0" fontId="3" fillId="4" borderId="69" xfId="0" applyFont="1" applyFill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14" fontId="3" fillId="0" borderId="12" xfId="0" applyNumberFormat="1" applyFont="1" applyBorder="1" applyAlignment="1">
      <alignment horizontal="center" vertical="center"/>
    </xf>
    <xf numFmtId="14" fontId="3" fillId="0" borderId="35" xfId="0" applyNumberFormat="1" applyFont="1" applyBorder="1" applyAlignment="1">
      <alignment horizontal="center" vertical="center"/>
    </xf>
    <xf numFmtId="14" fontId="3" fillId="0" borderId="46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center" wrapText="1"/>
    </xf>
    <xf numFmtId="0" fontId="17" fillId="0" borderId="4" xfId="0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/>
    </xf>
    <xf numFmtId="0" fontId="17" fillId="0" borderId="67" xfId="0" applyFont="1" applyBorder="1" applyAlignment="1">
      <alignment horizontal="center"/>
    </xf>
    <xf numFmtId="0" fontId="15" fillId="0" borderId="64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7" fillId="0" borderId="2" xfId="0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14" fontId="3" fillId="0" borderId="1" xfId="0" applyNumberFormat="1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6" fillId="0" borderId="58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17" fillId="0" borderId="63" xfId="0" applyFont="1" applyBorder="1" applyAlignment="1">
      <alignment horizontal="right" vertical="center" wrapText="1"/>
    </xf>
    <xf numFmtId="0" fontId="17" fillId="0" borderId="64" xfId="0" applyFont="1" applyBorder="1" applyAlignment="1">
      <alignment horizontal="right" vertical="center" wrapText="1"/>
    </xf>
    <xf numFmtId="14" fontId="3" fillId="0" borderId="64" xfId="0" applyNumberFormat="1" applyFont="1" applyBorder="1" applyAlignment="1">
      <alignment horizontal="center" vertical="center"/>
    </xf>
    <xf numFmtId="164" fontId="3" fillId="0" borderId="1" xfId="2" applyFont="1" applyBorder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1">
    <dxf>
      <font>
        <color theme="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3, Mtto locativo Porter&#237;as'!A1"/><Relationship Id="rId2" Type="http://schemas.openxmlformats.org/officeDocument/2006/relationships/hyperlink" Target="#'2, Brigada pintura Edificios'!A1"/><Relationship Id="rId1" Type="http://schemas.openxmlformats.org/officeDocument/2006/relationships/hyperlink" Target="#'1. Mtto interruptores'!A1"/><Relationship Id="rId5" Type="http://schemas.openxmlformats.org/officeDocument/2006/relationships/image" Target="../media/image1.png"/><Relationship Id="rId4" Type="http://schemas.openxmlformats.org/officeDocument/2006/relationships/hyperlink" Target="#'4, Mtto Tablero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hyperlink" Target="#'Resumen '!A3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269875</xdr:colOff>
      <xdr:row>12</xdr:row>
      <xdr:rowOff>79375</xdr:rowOff>
    </xdr:from>
    <xdr:to>
      <xdr:col>4</xdr:col>
      <xdr:colOff>2381250</xdr:colOff>
      <xdr:row>12</xdr:row>
      <xdr:rowOff>555625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639EF5-8A6D-28F1-642F-BF292C228759}"/>
            </a:ext>
          </a:extLst>
        </xdr:cNvPr>
        <xdr:cNvSpPr/>
      </xdr:nvSpPr>
      <xdr:spPr>
        <a:xfrm>
          <a:off x="3317875" y="4111625"/>
          <a:ext cx="2111375" cy="476250"/>
        </a:xfrm>
        <a:prstGeom prst="roundRec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2000" b="1"/>
            <a:t>IR</a:t>
          </a:r>
        </a:p>
      </xdr:txBody>
    </xdr:sp>
    <xdr:clientData/>
  </xdr:twoCellAnchor>
  <xdr:twoCellAnchor>
    <xdr:from>
      <xdr:col>4</xdr:col>
      <xdr:colOff>254000</xdr:colOff>
      <xdr:row>13</xdr:row>
      <xdr:rowOff>174625</xdr:rowOff>
    </xdr:from>
    <xdr:to>
      <xdr:col>4</xdr:col>
      <xdr:colOff>2365375</xdr:colOff>
      <xdr:row>13</xdr:row>
      <xdr:rowOff>650875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E68C12-D4D4-4B2C-A7EB-DB3FC7A4E3F2}"/>
            </a:ext>
          </a:extLst>
        </xdr:cNvPr>
        <xdr:cNvSpPr/>
      </xdr:nvSpPr>
      <xdr:spPr>
        <a:xfrm>
          <a:off x="3302000" y="4857750"/>
          <a:ext cx="2111375" cy="476250"/>
        </a:xfrm>
        <a:prstGeom prst="roundRec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2000" b="1"/>
            <a:t>IR</a:t>
          </a:r>
        </a:p>
      </xdr:txBody>
    </xdr:sp>
    <xdr:clientData/>
  </xdr:twoCellAnchor>
  <xdr:twoCellAnchor>
    <xdr:from>
      <xdr:col>4</xdr:col>
      <xdr:colOff>249463</xdr:colOff>
      <xdr:row>14</xdr:row>
      <xdr:rowOff>111125</xdr:rowOff>
    </xdr:from>
    <xdr:to>
      <xdr:col>4</xdr:col>
      <xdr:colOff>2360838</xdr:colOff>
      <xdr:row>14</xdr:row>
      <xdr:rowOff>587375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E81E025-E548-44EB-A063-D048F2768F1D}"/>
            </a:ext>
          </a:extLst>
        </xdr:cNvPr>
        <xdr:cNvSpPr/>
      </xdr:nvSpPr>
      <xdr:spPr>
        <a:xfrm>
          <a:off x="3288392" y="5671911"/>
          <a:ext cx="2111375" cy="476250"/>
        </a:xfrm>
        <a:prstGeom prst="roundRec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2000" b="1"/>
            <a:t>IR</a:t>
          </a:r>
        </a:p>
      </xdr:txBody>
    </xdr:sp>
    <xdr:clientData/>
  </xdr:twoCellAnchor>
  <xdr:twoCellAnchor>
    <xdr:from>
      <xdr:col>4</xdr:col>
      <xdr:colOff>241727</xdr:colOff>
      <xdr:row>15</xdr:row>
      <xdr:rowOff>99787</xdr:rowOff>
    </xdr:from>
    <xdr:to>
      <xdr:col>4</xdr:col>
      <xdr:colOff>2353102</xdr:colOff>
      <xdr:row>15</xdr:row>
      <xdr:rowOff>576037</xdr:rowOff>
    </xdr:to>
    <xdr:sp macro="" textlink="">
      <xdr:nvSpPr>
        <xdr:cNvPr id="7" name="Rectángulo: esquinas redondeadas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7EFC158-7D0B-4A7A-9967-40FCF8894B0E}"/>
            </a:ext>
          </a:extLst>
        </xdr:cNvPr>
        <xdr:cNvSpPr/>
      </xdr:nvSpPr>
      <xdr:spPr>
        <a:xfrm>
          <a:off x="3282256" y="6360140"/>
          <a:ext cx="2111375" cy="476250"/>
        </a:xfrm>
        <a:prstGeom prst="roundRec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2000" b="1"/>
            <a:t>IR</a:t>
          </a:r>
        </a:p>
      </xdr:txBody>
    </xdr:sp>
    <xdr:clientData/>
  </xdr:twoCellAnchor>
  <xdr:twoCellAnchor editAs="oneCell">
    <xdr:from>
      <xdr:col>11</xdr:col>
      <xdr:colOff>777875</xdr:colOff>
      <xdr:row>4</xdr:row>
      <xdr:rowOff>219784</xdr:rowOff>
    </xdr:from>
    <xdr:to>
      <xdr:col>20</xdr:col>
      <xdr:colOff>400220</xdr:colOff>
      <xdr:row>9</xdr:row>
      <xdr:rowOff>285750</xdr:rowOff>
    </xdr:to>
    <xdr:pic>
      <xdr:nvPicPr>
        <xdr:cNvPr id="85" name="Imagen 84" descr="Logotipo | Universidad Gran Colombia">
          <a:extLst>
            <a:ext uri="{FF2B5EF4-FFF2-40B4-BE49-F238E27FC236}">
              <a16:creationId xmlns:a16="http://schemas.microsoft.com/office/drawing/2014/main" id="{42DAB325-6135-87DA-0C53-C21EA8EB8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80125" y="1394534"/>
          <a:ext cx="6940720" cy="2383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242047</xdr:colOff>
      <xdr:row>0</xdr:row>
      <xdr:rowOff>179294</xdr:rowOff>
    </xdr:from>
    <xdr:to>
      <xdr:col>2</xdr:col>
      <xdr:colOff>382803</xdr:colOff>
      <xdr:row>2</xdr:row>
      <xdr:rowOff>6728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5F660D-BA06-4F95-8E84-F63E93043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047" y="179294"/>
          <a:ext cx="2334392" cy="422602"/>
        </a:xfrm>
        <a:prstGeom prst="rect">
          <a:avLst/>
        </a:prstGeom>
      </xdr:spPr>
    </xdr:pic>
    <xdr:clientData/>
  </xdr:twoCellAnchor>
  <xdr:twoCellAnchor editAs="oneCell">
    <xdr:from>
      <xdr:col>0</xdr:col>
      <xdr:colOff>165287</xdr:colOff>
      <xdr:row>2</xdr:row>
      <xdr:rowOff>8493</xdr:rowOff>
    </xdr:from>
    <xdr:to>
      <xdr:col>2</xdr:col>
      <xdr:colOff>430361</xdr:colOff>
      <xdr:row>3</xdr:row>
      <xdr:rowOff>150095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B8BE327-DDA9-4091-A18F-8BC80D19D131}"/>
            </a:ext>
            <a:ext uri="{147F2762-F138-4A5C-976F-8EAC2B608ADB}">
              <a16:predDERef xmlns:a16="http://schemas.microsoft.com/office/drawing/2014/main" pred="{318D5CC8-3BBA-4B6B-8831-FABA02BB8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287" y="597311"/>
          <a:ext cx="2452360" cy="4071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44825</xdr:colOff>
      <xdr:row>2</xdr:row>
      <xdr:rowOff>104588</xdr:rowOff>
    </xdr:from>
    <xdr:to>
      <xdr:col>15</xdr:col>
      <xdr:colOff>89648</xdr:colOff>
      <xdr:row>3</xdr:row>
      <xdr:rowOff>171824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E6BB62-924C-CAC1-AD40-9B085AB20C62}"/>
            </a:ext>
          </a:extLst>
        </xdr:cNvPr>
        <xdr:cNvSpPr/>
      </xdr:nvSpPr>
      <xdr:spPr>
        <a:xfrm>
          <a:off x="8606119" y="418353"/>
          <a:ext cx="1524000" cy="410883"/>
        </a:xfrm>
        <a:prstGeom prst="roundRect">
          <a:avLst>
            <a:gd name="adj" fmla="val 50000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400" b="1"/>
            <a:t>VOLVER</a:t>
          </a:r>
        </a:p>
      </xdr:txBody>
    </xdr:sp>
    <xdr:clientData/>
  </xdr:twoCellAnchor>
  <xdr:twoCellAnchor editAs="oneCell">
    <xdr:from>
      <xdr:col>0</xdr:col>
      <xdr:colOff>127000</xdr:colOff>
      <xdr:row>0</xdr:row>
      <xdr:rowOff>59764</xdr:rowOff>
    </xdr:from>
    <xdr:to>
      <xdr:col>2</xdr:col>
      <xdr:colOff>179294</xdr:colOff>
      <xdr:row>3</xdr:row>
      <xdr:rowOff>261470</xdr:rowOff>
    </xdr:to>
    <xdr:pic>
      <xdr:nvPicPr>
        <xdr:cNvPr id="6" name="Imagen 5" descr="Logotipo | Universidad Gran Colombia">
          <a:extLst>
            <a:ext uri="{FF2B5EF4-FFF2-40B4-BE49-F238E27FC236}">
              <a16:creationId xmlns:a16="http://schemas.microsoft.com/office/drawing/2014/main" id="{C868FF9A-B59E-4E29-91D3-43D8FFC01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9764"/>
          <a:ext cx="1456765" cy="859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612588</xdr:colOff>
      <xdr:row>4</xdr:row>
      <xdr:rowOff>52792</xdr:rowOff>
    </xdr:from>
    <xdr:to>
      <xdr:col>14</xdr:col>
      <xdr:colOff>194235</xdr:colOff>
      <xdr:row>10</xdr:row>
      <xdr:rowOff>485589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400FC8-8D4B-85B2-CA1A-2198818BA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5176" y="1053851"/>
          <a:ext cx="2069353" cy="1665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P22"/>
  <sheetViews>
    <sheetView workbookViewId="0">
      <selection activeCell="C11" sqref="C11"/>
    </sheetView>
  </sheetViews>
  <sheetFormatPr baseColWidth="10" defaultColWidth="11.453125" defaultRowHeight="14.5" x14ac:dyDescent="0.35"/>
  <cols>
    <col min="1" max="1" width="4.26953125" customWidth="1"/>
    <col min="2" max="2" width="30.7265625" style="1" customWidth="1"/>
    <col min="3" max="3" width="11.453125" customWidth="1"/>
    <col min="4" max="4" width="39.26953125" style="1" customWidth="1"/>
    <col min="5" max="5" width="6.1796875" hidden="1" customWidth="1"/>
    <col min="6" max="6" width="8" hidden="1" customWidth="1"/>
    <col min="7" max="7" width="6.453125" hidden="1" customWidth="1"/>
    <col min="8" max="8" width="5.26953125" hidden="1" customWidth="1"/>
    <col min="9" max="9" width="8.26953125" hidden="1" customWidth="1"/>
    <col min="10" max="10" width="8" hidden="1" customWidth="1"/>
    <col min="11" max="11" width="7.453125" bestFit="1" customWidth="1"/>
    <col min="12" max="12" width="9.453125" bestFit="1" customWidth="1"/>
    <col min="13" max="13" width="13.7265625" bestFit="1" customWidth="1"/>
    <col min="14" max="14" width="10.453125" bestFit="1" customWidth="1"/>
    <col min="15" max="15" width="13.26953125" bestFit="1" customWidth="1"/>
    <col min="16" max="16" width="12.453125" bestFit="1" customWidth="1"/>
  </cols>
  <sheetData>
    <row r="1" spans="2:16" ht="15" thickBot="1" x14ac:dyDescent="0.4"/>
    <row r="2" spans="2:16" ht="15" thickBot="1" x14ac:dyDescent="0.4">
      <c r="B2" s="141" t="s">
        <v>0</v>
      </c>
      <c r="C2" s="142"/>
      <c r="D2" s="143"/>
      <c r="E2" s="138" t="s">
        <v>1</v>
      </c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40"/>
    </row>
    <row r="3" spans="2:16" ht="15" thickBot="1" x14ac:dyDescent="0.4">
      <c r="B3" s="5" t="s">
        <v>2</v>
      </c>
      <c r="C3" s="6" t="s">
        <v>3</v>
      </c>
      <c r="D3" s="8" t="s">
        <v>4</v>
      </c>
      <c r="E3" s="12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7" t="s">
        <v>16</v>
      </c>
    </row>
    <row r="4" spans="2:16" ht="15" thickBot="1" x14ac:dyDescent="0.4">
      <c r="B4" s="29" t="s">
        <v>17</v>
      </c>
      <c r="C4" s="4">
        <v>1</v>
      </c>
      <c r="D4" s="9" t="s">
        <v>18</v>
      </c>
      <c r="E4" s="13"/>
      <c r="F4" s="14"/>
      <c r="G4" s="15"/>
      <c r="H4" s="15"/>
      <c r="I4" s="14" t="s">
        <v>19</v>
      </c>
      <c r="J4" s="15"/>
      <c r="K4" s="15"/>
      <c r="L4" s="14"/>
      <c r="M4" s="15"/>
      <c r="N4" s="15"/>
      <c r="O4" s="14"/>
      <c r="P4" s="16"/>
    </row>
    <row r="5" spans="2:16" ht="15" thickBot="1" x14ac:dyDescent="0.4">
      <c r="B5" s="29" t="s">
        <v>20</v>
      </c>
      <c r="C5" s="4">
        <v>2</v>
      </c>
      <c r="D5" s="9" t="s">
        <v>21</v>
      </c>
      <c r="E5" s="32"/>
      <c r="F5" s="33"/>
      <c r="G5" s="34"/>
      <c r="H5" s="34"/>
      <c r="I5" s="33"/>
      <c r="J5" s="34"/>
      <c r="K5" s="34"/>
      <c r="L5" s="34"/>
      <c r="M5" s="19"/>
      <c r="N5" s="34"/>
      <c r="O5" s="33"/>
      <c r="P5" s="35"/>
    </row>
    <row r="6" spans="2:16" ht="15" thickBot="1" x14ac:dyDescent="0.4">
      <c r="B6" s="30" t="s">
        <v>22</v>
      </c>
      <c r="C6" s="2">
        <v>1</v>
      </c>
      <c r="D6" s="10" t="s">
        <v>23</v>
      </c>
      <c r="E6" s="17"/>
      <c r="F6" s="18"/>
      <c r="G6" s="18"/>
      <c r="H6" s="18"/>
      <c r="I6" s="19" t="s">
        <v>19</v>
      </c>
      <c r="J6" s="18"/>
      <c r="K6" s="18"/>
      <c r="L6" s="18"/>
      <c r="M6" s="19"/>
      <c r="N6" s="18"/>
      <c r="O6" s="18"/>
      <c r="P6" s="20"/>
    </row>
    <row r="7" spans="2:16" ht="15" thickBot="1" x14ac:dyDescent="0.4">
      <c r="B7" s="30" t="s">
        <v>24</v>
      </c>
      <c r="C7" s="2">
        <v>1</v>
      </c>
      <c r="D7" s="10" t="s">
        <v>25</v>
      </c>
      <c r="E7" s="17"/>
      <c r="F7" s="18"/>
      <c r="G7" s="18"/>
      <c r="H7" s="18"/>
      <c r="I7" s="19" t="s">
        <v>19</v>
      </c>
      <c r="J7" s="18"/>
      <c r="K7" s="18"/>
      <c r="L7" s="18"/>
      <c r="M7" s="19"/>
      <c r="N7" s="18"/>
      <c r="O7" s="18"/>
      <c r="P7" s="20"/>
    </row>
    <row r="8" spans="2:16" ht="15" thickBot="1" x14ac:dyDescent="0.4">
      <c r="B8" s="30" t="s">
        <v>26</v>
      </c>
      <c r="C8" s="2">
        <v>1</v>
      </c>
      <c r="D8" s="10" t="s">
        <v>23</v>
      </c>
      <c r="E8" s="17"/>
      <c r="F8" s="18"/>
      <c r="G8" s="18"/>
      <c r="H8" s="18"/>
      <c r="I8" s="19" t="s">
        <v>19</v>
      </c>
      <c r="J8" s="18"/>
      <c r="K8" s="18"/>
      <c r="L8" s="18"/>
      <c r="M8" s="19"/>
      <c r="N8" s="18"/>
      <c r="O8" s="18"/>
      <c r="P8" s="20"/>
    </row>
    <row r="9" spans="2:16" ht="29.5" thickBot="1" x14ac:dyDescent="0.4">
      <c r="B9" s="30" t="s">
        <v>27</v>
      </c>
      <c r="C9" s="2">
        <v>1</v>
      </c>
      <c r="D9" s="10" t="s">
        <v>28</v>
      </c>
      <c r="E9" s="21"/>
      <c r="F9" s="22"/>
      <c r="G9" s="22"/>
      <c r="H9" s="22"/>
      <c r="I9" s="22"/>
      <c r="J9" s="18"/>
      <c r="K9" s="19"/>
      <c r="L9" s="22"/>
      <c r="M9" s="22"/>
      <c r="N9" s="22"/>
      <c r="O9" s="22"/>
      <c r="P9" s="23"/>
    </row>
    <row r="10" spans="2:16" ht="29.5" thickBot="1" x14ac:dyDescent="0.4">
      <c r="B10" s="30" t="s">
        <v>29</v>
      </c>
      <c r="C10" s="2">
        <v>1</v>
      </c>
      <c r="D10" s="10" t="s">
        <v>28</v>
      </c>
      <c r="E10" s="17"/>
      <c r="F10" s="22"/>
      <c r="G10" s="19"/>
      <c r="H10" s="22"/>
      <c r="I10" s="19" t="s">
        <v>19</v>
      </c>
      <c r="J10" s="22"/>
      <c r="K10" s="19"/>
      <c r="L10" s="22"/>
      <c r="M10" s="19"/>
      <c r="N10" s="22"/>
      <c r="O10" s="19"/>
      <c r="P10" s="24"/>
    </row>
    <row r="11" spans="2:16" ht="29.5" thickBot="1" x14ac:dyDescent="0.4">
      <c r="B11" s="30" t="s">
        <v>30</v>
      </c>
      <c r="C11" s="2">
        <v>4</v>
      </c>
      <c r="D11" s="10" t="s">
        <v>28</v>
      </c>
      <c r="E11" s="17"/>
      <c r="F11" s="22"/>
      <c r="G11" s="19"/>
      <c r="H11" s="22"/>
      <c r="I11" s="19" t="s">
        <v>19</v>
      </c>
      <c r="J11" s="22"/>
      <c r="K11" s="19"/>
      <c r="L11" s="22"/>
      <c r="M11" s="19"/>
      <c r="N11" s="22"/>
      <c r="O11" s="19"/>
      <c r="P11" s="24"/>
    </row>
    <row r="12" spans="2:16" ht="15" thickBot="1" x14ac:dyDescent="0.4">
      <c r="B12" s="30" t="s">
        <v>31</v>
      </c>
      <c r="C12" s="2">
        <v>2</v>
      </c>
      <c r="D12" s="10" t="s">
        <v>32</v>
      </c>
      <c r="E12" s="17"/>
      <c r="F12" s="22"/>
      <c r="G12" s="19"/>
      <c r="H12" s="22"/>
      <c r="I12" s="19" t="s">
        <v>19</v>
      </c>
      <c r="J12" s="22"/>
      <c r="K12" s="19"/>
      <c r="L12" s="22"/>
      <c r="M12" s="19"/>
      <c r="N12" s="22"/>
      <c r="O12" s="19"/>
      <c r="P12" s="24"/>
    </row>
    <row r="13" spans="2:16" ht="15" thickBot="1" x14ac:dyDescent="0.4">
      <c r="B13" s="30" t="s">
        <v>33</v>
      </c>
      <c r="C13" s="2">
        <v>1</v>
      </c>
      <c r="D13" s="10" t="s">
        <v>23</v>
      </c>
      <c r="E13" s="17"/>
      <c r="F13" s="22"/>
      <c r="G13" s="19"/>
      <c r="H13" s="22"/>
      <c r="I13" s="19" t="s">
        <v>19</v>
      </c>
      <c r="J13" s="22"/>
      <c r="K13" s="19"/>
      <c r="L13" s="22"/>
      <c r="M13" s="19"/>
      <c r="N13" s="22"/>
      <c r="O13" s="19"/>
      <c r="P13" s="24"/>
    </row>
    <row r="14" spans="2:16" ht="15" thickBot="1" x14ac:dyDescent="0.4">
      <c r="B14" s="30" t="s">
        <v>34</v>
      </c>
      <c r="C14" s="2">
        <v>1</v>
      </c>
      <c r="D14" s="10" t="s">
        <v>25</v>
      </c>
      <c r="E14" s="17"/>
      <c r="F14" s="22"/>
      <c r="G14" s="22"/>
      <c r="H14" s="22"/>
      <c r="I14" s="19" t="s">
        <v>19</v>
      </c>
      <c r="J14" s="22"/>
      <c r="K14" s="22"/>
      <c r="L14" s="22"/>
      <c r="M14" s="19"/>
      <c r="N14" s="22"/>
      <c r="O14" s="22"/>
      <c r="P14" s="24"/>
    </row>
    <row r="15" spans="2:16" ht="29.5" thickBot="1" x14ac:dyDescent="0.4">
      <c r="B15" s="30" t="s">
        <v>35</v>
      </c>
      <c r="C15" s="2">
        <v>6</v>
      </c>
      <c r="D15" s="10" t="s">
        <v>36</v>
      </c>
      <c r="E15" s="17"/>
      <c r="F15" s="19"/>
      <c r="G15" s="19"/>
      <c r="H15" s="19"/>
      <c r="I15" s="19" t="s">
        <v>19</v>
      </c>
      <c r="J15" s="22"/>
      <c r="K15" s="22"/>
      <c r="L15" s="22"/>
      <c r="M15" s="19"/>
      <c r="N15" s="19"/>
      <c r="O15" s="19"/>
      <c r="P15" s="23"/>
    </row>
    <row r="16" spans="2:16" ht="29.5" thickBot="1" x14ac:dyDescent="0.4">
      <c r="B16" s="30" t="s">
        <v>37</v>
      </c>
      <c r="C16" s="2">
        <v>1</v>
      </c>
      <c r="D16" s="10" t="s">
        <v>38</v>
      </c>
      <c r="E16" s="17"/>
      <c r="F16" s="22"/>
      <c r="G16" s="22"/>
      <c r="H16" s="19"/>
      <c r="I16" s="22"/>
      <c r="J16" s="22"/>
      <c r="K16" s="19"/>
      <c r="L16" s="22"/>
      <c r="M16" s="22"/>
      <c r="N16" s="19"/>
      <c r="O16" s="22"/>
      <c r="P16" s="24"/>
    </row>
    <row r="17" spans="2:16" ht="29.5" thickBot="1" x14ac:dyDescent="0.4">
      <c r="B17" s="30" t="s">
        <v>39</v>
      </c>
      <c r="C17" s="2">
        <v>3</v>
      </c>
      <c r="D17" s="10" t="s">
        <v>23</v>
      </c>
      <c r="E17" s="17"/>
      <c r="F17" s="19"/>
      <c r="G17" s="19"/>
      <c r="H17" s="19"/>
      <c r="I17" s="19" t="s">
        <v>19</v>
      </c>
      <c r="J17" s="19"/>
      <c r="K17" s="19"/>
      <c r="L17" s="19"/>
      <c r="M17" s="19"/>
      <c r="N17" s="19"/>
      <c r="O17" s="19"/>
      <c r="P17" s="23"/>
    </row>
    <row r="18" spans="2:16" ht="15" thickBot="1" x14ac:dyDescent="0.4">
      <c r="B18" s="30" t="s">
        <v>40</v>
      </c>
      <c r="C18" s="2">
        <v>1</v>
      </c>
      <c r="D18" s="10" t="s">
        <v>41</v>
      </c>
      <c r="E18" s="17"/>
      <c r="F18" s="19"/>
      <c r="G18" s="19"/>
      <c r="H18" s="19"/>
      <c r="I18" s="19" t="s">
        <v>19</v>
      </c>
      <c r="J18" s="19"/>
      <c r="K18" s="19"/>
      <c r="L18" s="19"/>
      <c r="M18" s="19"/>
      <c r="N18" s="19"/>
      <c r="O18" s="19"/>
      <c r="P18" s="23"/>
    </row>
    <row r="19" spans="2:16" ht="15" thickBot="1" x14ac:dyDescent="0.4">
      <c r="B19" s="30" t="s">
        <v>42</v>
      </c>
      <c r="C19" s="2">
        <v>1</v>
      </c>
      <c r="D19" s="10" t="s">
        <v>41</v>
      </c>
      <c r="E19" s="17"/>
      <c r="F19" s="19"/>
      <c r="G19" s="19"/>
      <c r="H19" s="19"/>
      <c r="I19" s="19" t="s">
        <v>19</v>
      </c>
      <c r="J19" s="19"/>
      <c r="K19" s="19"/>
      <c r="L19" s="19"/>
      <c r="M19" s="19"/>
      <c r="N19" s="19"/>
      <c r="O19" s="19"/>
      <c r="P19" s="23"/>
    </row>
    <row r="20" spans="2:16" ht="29.5" thickBot="1" x14ac:dyDescent="0.4">
      <c r="B20" s="30" t="s">
        <v>43</v>
      </c>
      <c r="C20" s="2">
        <v>1</v>
      </c>
      <c r="D20" s="10" t="s">
        <v>44</v>
      </c>
      <c r="E20" s="21"/>
      <c r="F20" s="22"/>
      <c r="G20" s="22"/>
      <c r="H20" s="22"/>
      <c r="I20" s="19"/>
      <c r="J20" s="19" t="s">
        <v>19</v>
      </c>
      <c r="K20" s="22"/>
      <c r="L20" s="22"/>
      <c r="M20" s="19"/>
      <c r="N20" s="22"/>
      <c r="O20" s="22"/>
      <c r="P20" s="24"/>
    </row>
    <row r="21" spans="2:16" ht="29.5" thickBot="1" x14ac:dyDescent="0.4">
      <c r="B21" s="30" t="s">
        <v>45</v>
      </c>
      <c r="C21" s="2">
        <v>1</v>
      </c>
      <c r="D21" s="10" t="s">
        <v>38</v>
      </c>
      <c r="E21" s="17"/>
      <c r="F21" s="19"/>
      <c r="G21" s="19"/>
      <c r="H21" s="19"/>
      <c r="I21" s="19" t="s">
        <v>19</v>
      </c>
      <c r="J21" s="19"/>
      <c r="K21" s="19"/>
      <c r="L21" s="19"/>
      <c r="M21" s="19"/>
      <c r="N21" s="19"/>
      <c r="O21" s="19"/>
      <c r="P21" s="23"/>
    </row>
    <row r="22" spans="2:16" ht="15" thickBot="1" x14ac:dyDescent="0.4">
      <c r="B22" s="31" t="s">
        <v>46</v>
      </c>
      <c r="C22" s="3">
        <v>1</v>
      </c>
      <c r="D22" s="11" t="s">
        <v>23</v>
      </c>
      <c r="E22" s="25"/>
      <c r="F22" s="26"/>
      <c r="G22" s="26"/>
      <c r="H22" s="26"/>
      <c r="I22" s="27" t="s">
        <v>19</v>
      </c>
      <c r="J22" s="26"/>
      <c r="K22" s="26"/>
      <c r="L22" s="26"/>
      <c r="M22" s="27"/>
      <c r="N22" s="26"/>
      <c r="O22" s="26"/>
      <c r="P22" s="28"/>
    </row>
  </sheetData>
  <autoFilter ref="I3:P22" xr:uid="{00000000-0009-0000-0000-000000000000}"/>
  <mergeCells count="2">
    <mergeCell ref="E2:P2"/>
    <mergeCell ref="B2:D2"/>
  </mergeCells>
  <conditionalFormatting sqref="I1:P1048576">
    <cfRule type="cellIs" dxfId="0" priority="1" operator="equal">
      <formula>"X"</formula>
    </cfRule>
  </conditionalFormatting>
  <hyperlinks>
    <hyperlink ref="B4" location="'Compresor Tornillo'!A1" display="Compresor tornillo Puskar x 25HP" xr:uid="{00000000-0004-0000-0000-000000000000}"/>
    <hyperlink ref="B6" location="'Compresor Lavado'!A1" display="Compresor área lavado" xr:uid="{00000000-0004-0000-0000-000001000000}"/>
    <hyperlink ref="B7" location="'Compresor Llantas'!A1" display="Compresor área llantas" xr:uid="{00000000-0004-0000-0000-000002000000}"/>
    <hyperlink ref="B8" location="'Compresor Apoyo'!A1" display="Compresor apoyo" xr:uid="{00000000-0004-0000-0000-000003000000}"/>
    <hyperlink ref="B9" location="'Planta Eléctrica'!A1" display="Planta eléctrica" xr:uid="{00000000-0004-0000-0000-000004000000}"/>
    <hyperlink ref="B10" location="'Bomba Agua potable'!A1" display="Bomba agua potable" xr:uid="{00000000-0004-0000-0000-000005000000}"/>
    <hyperlink ref="B11" location="'Bombas PTAR Dosificadora'!A1" display="Bombas PTAR dosificadora" xr:uid="{00000000-0004-0000-0000-000006000000}"/>
    <hyperlink ref="B12" location="'Bomba PTAR autosebante'!A1" display="Bombas PTAR autosebante" xr:uid="{00000000-0004-0000-0000-000007000000}"/>
    <hyperlink ref="B13" location="'Bomba PTAR succion'!A1" display="Bomba PTAR succión" xr:uid="{00000000-0004-0000-0000-000008000000}"/>
    <hyperlink ref="B14" location="'Bomba Lodos-Grindex '!A1" display="Bomba de lodos" xr:uid="{00000000-0004-0000-0000-000009000000}"/>
    <hyperlink ref="B15" location="'Bombas Pozo eyectores'!A1" display="Bombas pozo eyectores" xr:uid="{00000000-0004-0000-0000-00000A000000}"/>
    <hyperlink ref="B16" location="'Red Contra incendios'!A1" display="Red contra incendios" xr:uid="{00000000-0004-0000-0000-00000B000000}"/>
    <hyperlink ref="B17" location="'Surtidor Estación de servicio'!A1" display="Surtidores y dispensador Estación de servicio" xr:uid="{00000000-0004-0000-0000-00000C000000}"/>
    <hyperlink ref="B18" location="'Pozo detector de Fugas'!A1" display="Pozo detector de fugas" xr:uid="{00000000-0004-0000-0000-00000D000000}"/>
    <hyperlink ref="B19" location="'Trampa de ACPM'!A1" display="Trampa de Acpm" xr:uid="{00000000-0004-0000-0000-00000E000000}"/>
    <hyperlink ref="B20" location="'Tanque de Almacenamiento ACPM'!A1" display="Tanque de almacenamiento ACPM" xr:uid="{00000000-0004-0000-0000-00000F000000}"/>
    <hyperlink ref="B21" location="'Sensor de turbinas PLLD'!A1" display="Sensor de turbinas PLLD" xr:uid="{00000000-0004-0000-0000-000010000000}"/>
    <hyperlink ref="B22" location="'AA x 18000 BTU'!A1" display="Equipo AA x 18000 BTU" xr:uid="{00000000-0004-0000-0000-000011000000}"/>
    <hyperlink ref="B5" location="Ozono!A1" display="Ozonificadores" xr:uid="{00000000-0004-0000-0000-000012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W17"/>
  <sheetViews>
    <sheetView zoomScale="25" zoomScaleNormal="25" workbookViewId="0">
      <selection activeCell="V17" sqref="B1:V17"/>
    </sheetView>
  </sheetViews>
  <sheetFormatPr baseColWidth="10" defaultColWidth="11.453125" defaultRowHeight="20" x14ac:dyDescent="0.4"/>
  <cols>
    <col min="1" max="1" width="4.81640625" style="59" customWidth="1"/>
    <col min="2" max="2" width="31.453125" style="59" customWidth="1"/>
    <col min="3" max="3" width="5.81640625" style="60" bestFit="1" customWidth="1"/>
    <col min="4" max="5" width="36.26953125" style="61" customWidth="1"/>
    <col min="6" max="6" width="23" style="61" customWidth="1"/>
    <col min="7" max="7" width="35.81640625" style="61" customWidth="1"/>
    <col min="8" max="8" width="51.453125" style="61" customWidth="1"/>
    <col min="9" max="9" width="19.1796875" style="59" customWidth="1"/>
    <col min="10" max="10" width="18.453125" style="59" customWidth="1"/>
    <col min="11" max="11" width="11.54296875" style="59" customWidth="1"/>
    <col min="12" max="12" width="13.81640625" style="59" bestFit="1" customWidth="1"/>
    <col min="13" max="21" width="11.453125" style="59"/>
    <col min="22" max="22" width="13.81640625" style="59" bestFit="1" customWidth="1"/>
    <col min="23" max="16384" width="11.453125" style="59"/>
  </cols>
  <sheetData>
    <row r="1" spans="2:23" ht="20.149999999999999" customHeight="1" x14ac:dyDescent="0.3">
      <c r="B1" s="150" t="s">
        <v>120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1"/>
    </row>
    <row r="2" spans="2:23" ht="20.149999999999999" customHeight="1" x14ac:dyDescent="0.3"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1"/>
    </row>
    <row r="3" spans="2:23" ht="20.149999999999999" customHeight="1" x14ac:dyDescent="0.3"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1"/>
    </row>
    <row r="4" spans="2:23" ht="33" customHeight="1" thickBot="1" x14ac:dyDescent="0.3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1"/>
    </row>
    <row r="5" spans="2:23" ht="33" thickBot="1" x14ac:dyDescent="0.45">
      <c r="B5" s="103"/>
      <c r="C5" s="101"/>
      <c r="D5" s="71"/>
      <c r="E5" s="71"/>
      <c r="F5" s="71"/>
      <c r="G5" s="79"/>
      <c r="H5" s="79"/>
      <c r="I5" s="78" t="s">
        <v>19</v>
      </c>
      <c r="J5" s="86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5"/>
    </row>
    <row r="6" spans="2:23" ht="37.5" customHeight="1" x14ac:dyDescent="0.5">
      <c r="B6" s="94"/>
      <c r="C6" s="97"/>
      <c r="D6" s="158" t="s">
        <v>121</v>
      </c>
      <c r="E6" s="159"/>
      <c r="F6" s="131" t="s">
        <v>110</v>
      </c>
      <c r="G6" s="132" t="s">
        <v>111</v>
      </c>
      <c r="H6" s="87"/>
      <c r="I6" s="96" t="s">
        <v>110</v>
      </c>
      <c r="J6" s="88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7"/>
    </row>
    <row r="7" spans="2:23" ht="37.5" customHeight="1" x14ac:dyDescent="0.4">
      <c r="B7" s="94"/>
      <c r="C7" s="97"/>
      <c r="D7" s="160"/>
      <c r="E7" s="161"/>
      <c r="F7" s="133"/>
      <c r="G7" s="134" t="s">
        <v>49</v>
      </c>
      <c r="H7" s="89"/>
      <c r="I7" s="90"/>
      <c r="J7" s="72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7"/>
    </row>
    <row r="8" spans="2:23" ht="37.5" customHeight="1" x14ac:dyDescent="0.4">
      <c r="B8" s="94"/>
      <c r="C8" s="97"/>
      <c r="D8" s="160"/>
      <c r="E8" s="161"/>
      <c r="F8" s="135" t="s">
        <v>112</v>
      </c>
      <c r="G8" s="134" t="s">
        <v>48</v>
      </c>
      <c r="H8" s="91"/>
      <c r="I8" s="92" t="s">
        <v>112</v>
      </c>
      <c r="J8" s="93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7"/>
    </row>
    <row r="9" spans="2:23" ht="37.5" customHeight="1" thickBot="1" x14ac:dyDescent="0.45">
      <c r="B9" s="94"/>
      <c r="C9" s="97"/>
      <c r="D9" s="162"/>
      <c r="E9" s="163"/>
      <c r="F9" s="136" t="s">
        <v>19</v>
      </c>
      <c r="G9" s="137" t="s">
        <v>117</v>
      </c>
      <c r="H9" s="98"/>
      <c r="I9" s="99" t="s">
        <v>116</v>
      </c>
      <c r="J9" s="72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7"/>
    </row>
    <row r="10" spans="2:23" ht="42" customHeight="1" thickBot="1" x14ac:dyDescent="0.45">
      <c r="B10" s="95"/>
      <c r="C10" s="102"/>
      <c r="D10" s="73"/>
      <c r="E10" s="73"/>
      <c r="F10" s="100"/>
      <c r="G10" s="81"/>
      <c r="H10" s="80"/>
      <c r="I10" s="85"/>
      <c r="J10" s="74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9"/>
    </row>
    <row r="11" spans="2:23" ht="43.5" customHeight="1" thickBot="1" x14ac:dyDescent="0.35">
      <c r="B11" s="152" t="s">
        <v>0</v>
      </c>
      <c r="C11" s="153"/>
      <c r="D11" s="153"/>
      <c r="E11" s="153"/>
      <c r="F11" s="153"/>
      <c r="G11" s="153"/>
      <c r="H11" s="153"/>
      <c r="I11" s="153"/>
      <c r="J11" s="154"/>
      <c r="K11" s="155">
        <v>2023</v>
      </c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7"/>
      <c r="W11" s="59" t="s">
        <v>138</v>
      </c>
    </row>
    <row r="12" spans="2:23" ht="51" customHeight="1" thickBot="1" x14ac:dyDescent="0.45">
      <c r="B12" s="105" t="s">
        <v>122</v>
      </c>
      <c r="C12" s="112" t="s">
        <v>50</v>
      </c>
      <c r="D12" s="113" t="s">
        <v>124</v>
      </c>
      <c r="E12" s="113" t="s">
        <v>113</v>
      </c>
      <c r="F12" s="114" t="s">
        <v>51</v>
      </c>
      <c r="G12" s="114" t="s">
        <v>52</v>
      </c>
      <c r="H12" s="114" t="s">
        <v>53</v>
      </c>
      <c r="I12" s="115" t="s">
        <v>54</v>
      </c>
      <c r="J12" s="114" t="s">
        <v>55</v>
      </c>
      <c r="K12" s="115" t="s">
        <v>5</v>
      </c>
      <c r="L12" s="115" t="s">
        <v>6</v>
      </c>
      <c r="M12" s="115" t="s">
        <v>7</v>
      </c>
      <c r="N12" s="115" t="s">
        <v>8</v>
      </c>
      <c r="O12" s="115" t="s">
        <v>9</v>
      </c>
      <c r="P12" s="115" t="s">
        <v>10</v>
      </c>
      <c r="Q12" s="115" t="s">
        <v>11</v>
      </c>
      <c r="R12" s="115" t="s">
        <v>12</v>
      </c>
      <c r="S12" s="115" t="s">
        <v>13</v>
      </c>
      <c r="T12" s="115" t="s">
        <v>14</v>
      </c>
      <c r="U12" s="115" t="s">
        <v>15</v>
      </c>
      <c r="V12" s="116" t="s">
        <v>16</v>
      </c>
    </row>
    <row r="13" spans="2:23" ht="51.65" customHeight="1" x14ac:dyDescent="0.3">
      <c r="B13" s="122" t="s">
        <v>137</v>
      </c>
      <c r="C13" s="123">
        <v>1</v>
      </c>
      <c r="D13" s="106" t="s">
        <v>123</v>
      </c>
      <c r="E13" s="106"/>
      <c r="F13" s="106" t="s">
        <v>128</v>
      </c>
      <c r="G13" s="106" t="s">
        <v>129</v>
      </c>
      <c r="H13" s="106" t="s">
        <v>56</v>
      </c>
      <c r="I13" s="107" t="s">
        <v>57</v>
      </c>
      <c r="J13" s="107" t="s">
        <v>58</v>
      </c>
      <c r="K13" s="124"/>
      <c r="L13" s="125" t="s">
        <v>110</v>
      </c>
      <c r="M13" s="108" t="s">
        <v>112</v>
      </c>
      <c r="N13" s="126" t="s">
        <v>19</v>
      </c>
      <c r="O13" s="109" t="s">
        <v>19</v>
      </c>
      <c r="P13" s="109" t="s">
        <v>19</v>
      </c>
      <c r="Q13" s="109" t="s">
        <v>19</v>
      </c>
      <c r="R13" s="109" t="s">
        <v>19</v>
      </c>
      <c r="S13" s="109" t="s">
        <v>19</v>
      </c>
      <c r="T13" s="109" t="s">
        <v>19</v>
      </c>
      <c r="U13" s="109" t="s">
        <v>19</v>
      </c>
      <c r="V13" s="110" t="s">
        <v>19</v>
      </c>
    </row>
    <row r="14" spans="2:23" ht="67.5" customHeight="1" x14ac:dyDescent="0.3">
      <c r="B14" s="127" t="s">
        <v>137</v>
      </c>
      <c r="C14" s="117">
        <f>C13+1</f>
        <v>2</v>
      </c>
      <c r="D14" s="69" t="s">
        <v>125</v>
      </c>
      <c r="E14" s="69"/>
      <c r="F14" s="69" t="s">
        <v>128</v>
      </c>
      <c r="G14" s="69" t="s">
        <v>129</v>
      </c>
      <c r="H14" s="69" t="s">
        <v>56</v>
      </c>
      <c r="I14" s="70" t="s">
        <v>139</v>
      </c>
      <c r="J14" s="70" t="s">
        <v>140</v>
      </c>
      <c r="K14" s="75"/>
      <c r="L14" s="118" t="s">
        <v>110</v>
      </c>
      <c r="M14" s="119" t="s">
        <v>112</v>
      </c>
      <c r="N14" s="120" t="s">
        <v>19</v>
      </c>
      <c r="O14" s="121" t="s">
        <v>19</v>
      </c>
      <c r="P14" s="121" t="s">
        <v>19</v>
      </c>
      <c r="Q14" s="121" t="s">
        <v>19</v>
      </c>
      <c r="R14" s="121" t="s">
        <v>19</v>
      </c>
      <c r="S14" s="121" t="s">
        <v>19</v>
      </c>
      <c r="T14" s="121" t="s">
        <v>19</v>
      </c>
      <c r="U14" s="121" t="s">
        <v>19</v>
      </c>
      <c r="V14" s="128" t="s">
        <v>19</v>
      </c>
    </row>
    <row r="15" spans="2:23" ht="55.5" customHeight="1" x14ac:dyDescent="0.3">
      <c r="B15" s="127" t="s">
        <v>137</v>
      </c>
      <c r="C15" s="117">
        <f t="shared" ref="C15:C17" si="0">C14+1</f>
        <v>3</v>
      </c>
      <c r="D15" s="69" t="s">
        <v>126</v>
      </c>
      <c r="E15" s="69"/>
      <c r="F15" s="69" t="s">
        <v>128</v>
      </c>
      <c r="G15" s="69" t="s">
        <v>129</v>
      </c>
      <c r="H15" s="69" t="s">
        <v>56</v>
      </c>
      <c r="I15" s="70" t="s">
        <v>57</v>
      </c>
      <c r="J15" s="70" t="s">
        <v>141</v>
      </c>
      <c r="K15" s="75"/>
      <c r="L15" s="118" t="s">
        <v>110</v>
      </c>
      <c r="M15" s="119" t="s">
        <v>112</v>
      </c>
      <c r="N15" s="120" t="s">
        <v>19</v>
      </c>
      <c r="O15" s="121" t="s">
        <v>19</v>
      </c>
      <c r="P15" s="121" t="s">
        <v>19</v>
      </c>
      <c r="Q15" s="121" t="s">
        <v>19</v>
      </c>
      <c r="R15" s="121" t="s">
        <v>19</v>
      </c>
      <c r="S15" s="121" t="s">
        <v>19</v>
      </c>
      <c r="T15" s="121" t="s">
        <v>19</v>
      </c>
      <c r="U15" s="121" t="s">
        <v>19</v>
      </c>
      <c r="V15" s="128" t="s">
        <v>19</v>
      </c>
    </row>
    <row r="16" spans="2:23" ht="51.65" customHeight="1" x14ac:dyDescent="0.3">
      <c r="B16" s="127" t="s">
        <v>137</v>
      </c>
      <c r="C16" s="117">
        <f t="shared" si="0"/>
        <v>4</v>
      </c>
      <c r="D16" s="69" t="s">
        <v>127</v>
      </c>
      <c r="E16" s="69"/>
      <c r="F16" s="69" t="s">
        <v>128</v>
      </c>
      <c r="G16" s="69" t="s">
        <v>129</v>
      </c>
      <c r="H16" s="69" t="s">
        <v>56</v>
      </c>
      <c r="I16" s="70" t="s">
        <v>57</v>
      </c>
      <c r="J16" s="70" t="s">
        <v>141</v>
      </c>
      <c r="K16" s="75"/>
      <c r="L16" s="118" t="s">
        <v>110</v>
      </c>
      <c r="M16" s="119" t="s">
        <v>112</v>
      </c>
      <c r="N16" s="120" t="s">
        <v>19</v>
      </c>
      <c r="O16" s="121" t="s">
        <v>19</v>
      </c>
      <c r="P16" s="121" t="s">
        <v>19</v>
      </c>
      <c r="Q16" s="121" t="s">
        <v>19</v>
      </c>
      <c r="R16" s="121" t="s">
        <v>19</v>
      </c>
      <c r="S16" s="121" t="s">
        <v>19</v>
      </c>
      <c r="T16" s="121" t="s">
        <v>19</v>
      </c>
      <c r="U16" s="121" t="s">
        <v>19</v>
      </c>
      <c r="V16" s="128" t="s">
        <v>19</v>
      </c>
    </row>
    <row r="17" spans="2:22" ht="49" customHeight="1" thickBot="1" x14ac:dyDescent="0.35">
      <c r="B17" s="129"/>
      <c r="C17" s="130">
        <f t="shared" si="0"/>
        <v>5</v>
      </c>
      <c r="D17" s="76"/>
      <c r="E17" s="76"/>
      <c r="F17" s="76"/>
      <c r="G17" s="76"/>
      <c r="H17" s="76"/>
      <c r="I17" s="77"/>
      <c r="J17" s="77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11"/>
    </row>
  </sheetData>
  <autoFilter ref="C12:V17" xr:uid="{00000000-0001-0000-0100-000000000000}"/>
  <mergeCells count="5">
    <mergeCell ref="K5:V10"/>
    <mergeCell ref="B1:V4"/>
    <mergeCell ref="B11:J11"/>
    <mergeCell ref="K11:V11"/>
    <mergeCell ref="D6:E9"/>
  </mergeCells>
  <phoneticPr fontId="25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S50"/>
  <sheetViews>
    <sheetView view="pageBreakPreview" zoomScale="40" zoomScaleNormal="70" zoomScaleSheetLayoutView="40" workbookViewId="0">
      <selection activeCell="A7" sqref="A7"/>
    </sheetView>
  </sheetViews>
  <sheetFormatPr baseColWidth="10" defaultColWidth="11.453125" defaultRowHeight="14.5" x14ac:dyDescent="0.35"/>
  <cols>
    <col min="1" max="1" width="13.81640625" customWidth="1"/>
    <col min="2" max="2" width="17.54296875" customWidth="1"/>
    <col min="8" max="8" width="7.54296875" customWidth="1"/>
    <col min="9" max="9" width="8.7265625" customWidth="1"/>
    <col min="10" max="10" width="8.1796875" customWidth="1"/>
    <col min="11" max="11" width="15.26953125" customWidth="1"/>
    <col min="12" max="12" width="11.453125" customWidth="1"/>
    <col min="17" max="17" width="15.1796875" customWidth="1"/>
    <col min="18" max="18" width="12.7265625" customWidth="1"/>
  </cols>
  <sheetData>
    <row r="1" spans="1:19" s="63" customFormat="1" ht="25.5" customHeight="1" x14ac:dyDescent="0.35">
      <c r="A1" s="230"/>
      <c r="B1" s="230"/>
      <c r="C1" s="231"/>
      <c r="D1" s="232" t="s">
        <v>114</v>
      </c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3" t="s">
        <v>115</v>
      </c>
      <c r="Q1" s="233"/>
      <c r="R1" s="233"/>
    </row>
    <row r="2" spans="1:19" s="63" customFormat="1" ht="21" customHeight="1" x14ac:dyDescent="0.35">
      <c r="A2" s="230"/>
      <c r="B2" s="230"/>
      <c r="C2" s="231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4" t="s">
        <v>118</v>
      </c>
      <c r="Q2" s="234"/>
      <c r="R2" s="234"/>
    </row>
    <row r="3" spans="1:19" s="63" customFormat="1" ht="21" customHeight="1" x14ac:dyDescent="0.35">
      <c r="A3" s="230"/>
      <c r="B3" s="230"/>
      <c r="C3" s="231"/>
      <c r="D3" s="235" t="s">
        <v>59</v>
      </c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24" t="s">
        <v>119</v>
      </c>
      <c r="Q3" s="225"/>
      <c r="R3" s="226"/>
    </row>
    <row r="4" spans="1:19" s="63" customFormat="1" ht="23" customHeight="1" x14ac:dyDescent="0.35">
      <c r="A4" s="230"/>
      <c r="B4" s="230"/>
      <c r="C4" s="231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27"/>
      <c r="Q4" s="228"/>
      <c r="R4" s="229"/>
    </row>
    <row r="5" spans="1:19" ht="14.25" customHeight="1" x14ac:dyDescent="0.35">
      <c r="A5" s="37"/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9"/>
      <c r="N5" s="40"/>
      <c r="O5" s="40"/>
      <c r="P5" s="166"/>
      <c r="Q5" s="166"/>
      <c r="R5" s="41"/>
      <c r="S5" s="36"/>
    </row>
    <row r="6" spans="1:19" ht="59.25" customHeight="1" x14ac:dyDescent="1.35">
      <c r="A6" s="62">
        <v>1</v>
      </c>
      <c r="B6" s="64" t="s">
        <v>60</v>
      </c>
      <c r="C6" s="164" t="s">
        <v>61</v>
      </c>
      <c r="D6" s="164"/>
      <c r="E6" s="65"/>
      <c r="F6" s="164" t="s">
        <v>62</v>
      </c>
      <c r="G6" s="165"/>
      <c r="H6" s="68" t="s">
        <v>19</v>
      </c>
      <c r="I6" s="167" t="s">
        <v>63</v>
      </c>
      <c r="J6" s="168"/>
      <c r="K6" s="66"/>
      <c r="L6" s="67" t="s">
        <v>64</v>
      </c>
      <c r="M6" s="169" t="s">
        <v>47</v>
      </c>
      <c r="N6" s="169"/>
      <c r="O6" s="170" t="s">
        <v>65</v>
      </c>
      <c r="P6" s="171"/>
      <c r="Q6" s="172">
        <v>45138</v>
      </c>
      <c r="R6" s="173"/>
      <c r="S6" s="36"/>
    </row>
    <row r="7" spans="1:19" ht="17.25" customHeight="1" x14ac:dyDescent="0.35">
      <c r="A7" s="37"/>
      <c r="B7" s="37"/>
      <c r="C7" s="43"/>
      <c r="D7" s="43"/>
      <c r="E7" s="43"/>
      <c r="F7" s="43"/>
      <c r="G7" s="43"/>
      <c r="H7" s="43"/>
      <c r="I7" s="43"/>
      <c r="J7" s="43"/>
      <c r="K7" s="43"/>
      <c r="L7" s="43"/>
      <c r="M7" s="40"/>
      <c r="N7" s="40"/>
      <c r="O7" s="40"/>
      <c r="P7" s="166"/>
      <c r="Q7" s="166"/>
      <c r="R7" s="42"/>
      <c r="S7" s="36"/>
    </row>
    <row r="8" spans="1:19" ht="140.25" customHeight="1" x14ac:dyDescent="0.35">
      <c r="A8" s="236" t="s">
        <v>66</v>
      </c>
      <c r="B8" s="236"/>
      <c r="C8" s="237" t="str">
        <f>+VLOOKUP(A6,'Resumen '!C:I,2,FALSE)</f>
        <v>Mantenimiento interruptores</v>
      </c>
      <c r="D8" s="237"/>
      <c r="E8" s="237"/>
      <c r="F8" s="237"/>
      <c r="G8" s="237"/>
      <c r="H8" s="237"/>
      <c r="I8" s="237"/>
      <c r="J8" s="237"/>
      <c r="K8" s="237"/>
      <c r="L8" s="238"/>
      <c r="M8" s="184" t="s">
        <v>109</v>
      </c>
      <c r="N8" s="185"/>
      <c r="O8" s="185"/>
      <c r="P8" s="185"/>
      <c r="Q8" s="185"/>
      <c r="R8" s="186"/>
      <c r="S8" s="44"/>
    </row>
    <row r="9" spans="1:19" ht="61.5" customHeight="1" x14ac:dyDescent="0.35">
      <c r="A9" s="184" t="s">
        <v>67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8" t="s">
        <v>68</v>
      </c>
      <c r="N9" s="189"/>
      <c r="O9" s="189"/>
      <c r="P9" s="189"/>
      <c r="Q9" s="189"/>
      <c r="R9" s="190"/>
      <c r="S9" s="44"/>
    </row>
    <row r="10" spans="1:19" ht="62.25" customHeight="1" x14ac:dyDescent="0.35">
      <c r="A10" s="194" t="s">
        <v>69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6"/>
      <c r="M10" s="191"/>
      <c r="N10" s="192"/>
      <c r="O10" s="192"/>
      <c r="P10" s="192"/>
      <c r="Q10" s="192"/>
      <c r="R10" s="193"/>
      <c r="S10" s="44"/>
    </row>
    <row r="11" spans="1:19" x14ac:dyDescent="0.35">
      <c r="A11" s="45"/>
      <c r="B11" s="45"/>
      <c r="C11" s="44"/>
      <c r="D11" s="44"/>
      <c r="E11" s="44"/>
      <c r="F11" s="46"/>
      <c r="G11" s="46"/>
      <c r="H11" s="46"/>
      <c r="I11" s="46"/>
      <c r="J11" s="46"/>
      <c r="K11" s="46"/>
      <c r="L11" s="46"/>
      <c r="M11" s="46"/>
      <c r="N11" s="44"/>
      <c r="O11" s="44"/>
      <c r="P11" s="44"/>
      <c r="Q11" s="44"/>
      <c r="R11" s="44"/>
      <c r="S11" s="44"/>
    </row>
    <row r="12" spans="1:19" ht="52.5" customHeight="1" x14ac:dyDescent="0.35">
      <c r="A12" s="174" t="s">
        <v>70</v>
      </c>
      <c r="B12" s="175"/>
      <c r="C12" s="176" t="s">
        <v>71</v>
      </c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7" t="s">
        <v>72</v>
      </c>
      <c r="O12" s="177"/>
      <c r="P12" s="178" t="s">
        <v>73</v>
      </c>
      <c r="Q12" s="178"/>
      <c r="R12" s="178"/>
      <c r="S12" s="36"/>
    </row>
    <row r="13" spans="1:19" ht="34.5" customHeight="1" x14ac:dyDescent="0.35">
      <c r="A13" s="179"/>
      <c r="B13" s="180"/>
      <c r="C13" s="179"/>
      <c r="D13" s="181"/>
      <c r="E13" s="181"/>
      <c r="F13" s="181"/>
      <c r="G13" s="181"/>
      <c r="H13" s="181"/>
      <c r="I13" s="181"/>
      <c r="J13" s="181"/>
      <c r="K13" s="181"/>
      <c r="L13" s="181"/>
      <c r="M13" s="180"/>
      <c r="N13" s="182"/>
      <c r="O13" s="182"/>
      <c r="P13" s="183"/>
      <c r="Q13" s="183"/>
      <c r="R13" s="183"/>
      <c r="S13" s="36"/>
    </row>
    <row r="14" spans="1:19" ht="34.5" customHeight="1" x14ac:dyDescent="0.35">
      <c r="A14" s="179"/>
      <c r="B14" s="180"/>
      <c r="C14" s="179"/>
      <c r="D14" s="181"/>
      <c r="E14" s="181"/>
      <c r="F14" s="181"/>
      <c r="G14" s="181"/>
      <c r="H14" s="181"/>
      <c r="I14" s="181"/>
      <c r="J14" s="181"/>
      <c r="K14" s="181"/>
      <c r="L14" s="181"/>
      <c r="M14" s="180"/>
      <c r="N14" s="182"/>
      <c r="O14" s="182"/>
      <c r="P14" s="183"/>
      <c r="Q14" s="183"/>
      <c r="R14" s="183"/>
      <c r="S14" s="36"/>
    </row>
    <row r="15" spans="1:19" ht="34.5" customHeight="1" x14ac:dyDescent="0.35">
      <c r="A15" s="179"/>
      <c r="B15" s="180"/>
      <c r="C15" s="179"/>
      <c r="D15" s="181"/>
      <c r="E15" s="181"/>
      <c r="F15" s="181"/>
      <c r="G15" s="181"/>
      <c r="H15" s="181"/>
      <c r="I15" s="181"/>
      <c r="J15" s="181"/>
      <c r="K15" s="181"/>
      <c r="L15" s="181"/>
      <c r="M15" s="180"/>
      <c r="N15" s="182"/>
      <c r="O15" s="182"/>
      <c r="P15" s="183"/>
      <c r="Q15" s="183"/>
      <c r="R15" s="183"/>
      <c r="S15" s="36"/>
    </row>
    <row r="16" spans="1:19" ht="34.5" customHeight="1" x14ac:dyDescent="0.35">
      <c r="A16" s="179"/>
      <c r="B16" s="180"/>
      <c r="C16" s="179"/>
      <c r="D16" s="181"/>
      <c r="E16" s="181"/>
      <c r="F16" s="181"/>
      <c r="G16" s="181"/>
      <c r="H16" s="181"/>
      <c r="I16" s="181"/>
      <c r="J16" s="181"/>
      <c r="K16" s="181"/>
      <c r="L16" s="181"/>
      <c r="M16" s="180"/>
      <c r="N16" s="182"/>
      <c r="O16" s="182"/>
      <c r="P16" s="183"/>
      <c r="Q16" s="183"/>
      <c r="R16" s="183"/>
      <c r="S16" s="36"/>
    </row>
    <row r="17" spans="1:19" ht="34.5" customHeight="1" x14ac:dyDescent="0.35">
      <c r="A17" s="179"/>
      <c r="B17" s="180"/>
      <c r="C17" s="179"/>
      <c r="D17" s="181"/>
      <c r="E17" s="181"/>
      <c r="F17" s="181"/>
      <c r="G17" s="181"/>
      <c r="H17" s="181"/>
      <c r="I17" s="181"/>
      <c r="J17" s="181"/>
      <c r="K17" s="181"/>
      <c r="L17" s="181"/>
      <c r="M17" s="180"/>
      <c r="N17" s="182"/>
      <c r="O17" s="182"/>
      <c r="P17" s="183"/>
      <c r="Q17" s="183"/>
      <c r="R17" s="183"/>
      <c r="S17" s="36"/>
    </row>
    <row r="18" spans="1:19" ht="34.5" customHeight="1" x14ac:dyDescent="0.35">
      <c r="A18" s="179"/>
      <c r="B18" s="180"/>
      <c r="C18" s="179"/>
      <c r="D18" s="181"/>
      <c r="E18" s="181"/>
      <c r="F18" s="181"/>
      <c r="G18" s="181"/>
      <c r="H18" s="181"/>
      <c r="I18" s="181"/>
      <c r="J18" s="181"/>
      <c r="K18" s="181"/>
      <c r="L18" s="181"/>
      <c r="M18" s="180"/>
      <c r="N18" s="182"/>
      <c r="O18" s="182"/>
      <c r="P18" s="183"/>
      <c r="Q18" s="183"/>
      <c r="R18" s="183"/>
      <c r="S18" s="36"/>
    </row>
    <row r="19" spans="1:19" ht="34.5" customHeight="1" x14ac:dyDescent="0.35">
      <c r="A19" s="179"/>
      <c r="B19" s="180"/>
      <c r="C19" s="179"/>
      <c r="D19" s="181"/>
      <c r="E19" s="181"/>
      <c r="F19" s="181"/>
      <c r="G19" s="181"/>
      <c r="H19" s="181"/>
      <c r="I19" s="181"/>
      <c r="J19" s="181"/>
      <c r="K19" s="181"/>
      <c r="L19" s="181"/>
      <c r="M19" s="180"/>
      <c r="N19" s="182"/>
      <c r="O19" s="182"/>
      <c r="P19" s="183"/>
      <c r="Q19" s="183"/>
      <c r="R19" s="183"/>
      <c r="S19" s="36"/>
    </row>
    <row r="20" spans="1:19" ht="34.5" customHeight="1" x14ac:dyDescent="0.35">
      <c r="A20" s="179"/>
      <c r="B20" s="180"/>
      <c r="C20" s="179"/>
      <c r="D20" s="181"/>
      <c r="E20" s="181"/>
      <c r="F20" s="181"/>
      <c r="G20" s="181"/>
      <c r="H20" s="181"/>
      <c r="I20" s="181"/>
      <c r="J20" s="181"/>
      <c r="K20" s="181"/>
      <c r="L20" s="181"/>
      <c r="M20" s="180"/>
      <c r="N20" s="182"/>
      <c r="O20" s="182"/>
      <c r="P20" s="183"/>
      <c r="Q20" s="183"/>
      <c r="R20" s="183"/>
      <c r="S20" s="36"/>
    </row>
    <row r="21" spans="1:19" ht="34.5" customHeight="1" x14ac:dyDescent="0.35">
      <c r="A21" s="179"/>
      <c r="B21" s="180"/>
      <c r="C21" s="179"/>
      <c r="D21" s="181"/>
      <c r="E21" s="181"/>
      <c r="F21" s="181"/>
      <c r="G21" s="181"/>
      <c r="H21" s="181"/>
      <c r="I21" s="181"/>
      <c r="J21" s="181"/>
      <c r="K21" s="181"/>
      <c r="L21" s="181"/>
      <c r="M21" s="180"/>
      <c r="N21" s="182"/>
      <c r="O21" s="182"/>
      <c r="P21" s="183"/>
      <c r="Q21" s="183"/>
      <c r="R21" s="183"/>
      <c r="S21" s="36"/>
    </row>
    <row r="22" spans="1:19" ht="34.5" customHeight="1" x14ac:dyDescent="0.35">
      <c r="A22" s="179"/>
      <c r="B22" s="180"/>
      <c r="C22" s="179"/>
      <c r="D22" s="181"/>
      <c r="E22" s="181"/>
      <c r="F22" s="181"/>
      <c r="G22" s="181"/>
      <c r="H22" s="181"/>
      <c r="I22" s="181"/>
      <c r="J22" s="181"/>
      <c r="K22" s="181"/>
      <c r="L22" s="181"/>
      <c r="M22" s="180"/>
      <c r="N22" s="182"/>
      <c r="O22" s="182"/>
      <c r="P22" s="183"/>
      <c r="Q22" s="183"/>
      <c r="R22" s="183"/>
      <c r="S22" s="36"/>
    </row>
    <row r="23" spans="1:19" ht="34.5" customHeight="1" x14ac:dyDescent="0.35">
      <c r="A23" s="179"/>
      <c r="B23" s="180"/>
      <c r="C23" s="179"/>
      <c r="D23" s="181"/>
      <c r="E23" s="181"/>
      <c r="F23" s="181"/>
      <c r="G23" s="181"/>
      <c r="H23" s="181"/>
      <c r="I23" s="181"/>
      <c r="J23" s="181"/>
      <c r="K23" s="181"/>
      <c r="L23" s="181"/>
      <c r="M23" s="180"/>
      <c r="N23" s="182"/>
      <c r="O23" s="182"/>
      <c r="P23" s="183"/>
      <c r="Q23" s="183"/>
      <c r="R23" s="183"/>
      <c r="S23" s="36"/>
    </row>
    <row r="24" spans="1:19" ht="34.5" customHeight="1" x14ac:dyDescent="0.35">
      <c r="A24" s="179"/>
      <c r="B24" s="180"/>
      <c r="C24" s="179"/>
      <c r="D24" s="181"/>
      <c r="E24" s="181"/>
      <c r="F24" s="181"/>
      <c r="G24" s="181"/>
      <c r="H24" s="181"/>
      <c r="I24" s="181"/>
      <c r="J24" s="181"/>
      <c r="K24" s="181"/>
      <c r="L24" s="181"/>
      <c r="M24" s="180"/>
      <c r="N24" s="182"/>
      <c r="O24" s="182"/>
      <c r="P24" s="183"/>
      <c r="Q24" s="183"/>
      <c r="R24" s="183"/>
      <c r="S24" s="36"/>
    </row>
    <row r="25" spans="1:19" ht="34.5" customHeight="1" x14ac:dyDescent="0.35">
      <c r="A25" s="179"/>
      <c r="B25" s="180"/>
      <c r="C25" s="179"/>
      <c r="D25" s="181"/>
      <c r="E25" s="181"/>
      <c r="F25" s="181"/>
      <c r="G25" s="181"/>
      <c r="H25" s="181"/>
      <c r="I25" s="181"/>
      <c r="J25" s="181"/>
      <c r="K25" s="181"/>
      <c r="L25" s="181"/>
      <c r="M25" s="180"/>
      <c r="N25" s="182"/>
      <c r="O25" s="182"/>
      <c r="P25" s="183"/>
      <c r="Q25" s="183"/>
      <c r="R25" s="183"/>
      <c r="S25" s="36"/>
    </row>
    <row r="26" spans="1:19" ht="34.5" customHeight="1" x14ac:dyDescent="0.35">
      <c r="A26" s="179"/>
      <c r="B26" s="180"/>
      <c r="C26" s="179"/>
      <c r="D26" s="181"/>
      <c r="E26" s="181"/>
      <c r="F26" s="181"/>
      <c r="G26" s="181"/>
      <c r="H26" s="181"/>
      <c r="I26" s="181"/>
      <c r="J26" s="181"/>
      <c r="K26" s="181"/>
      <c r="L26" s="181"/>
      <c r="M26" s="180"/>
      <c r="N26" s="182"/>
      <c r="O26" s="182"/>
      <c r="P26" s="183"/>
      <c r="Q26" s="183"/>
      <c r="R26" s="183"/>
      <c r="S26" s="36"/>
    </row>
    <row r="27" spans="1:19" ht="34.5" customHeight="1" x14ac:dyDescent="0.35">
      <c r="A27" s="179"/>
      <c r="B27" s="180"/>
      <c r="C27" s="179"/>
      <c r="D27" s="181"/>
      <c r="E27" s="181"/>
      <c r="F27" s="181"/>
      <c r="G27" s="181"/>
      <c r="H27" s="181"/>
      <c r="I27" s="181"/>
      <c r="J27" s="181"/>
      <c r="K27" s="181"/>
      <c r="L27" s="181"/>
      <c r="M27" s="180"/>
      <c r="N27" s="182"/>
      <c r="O27" s="182"/>
      <c r="P27" s="183"/>
      <c r="Q27" s="183"/>
      <c r="R27" s="183"/>
      <c r="S27" s="36"/>
    </row>
    <row r="28" spans="1:19" ht="34.5" customHeight="1" x14ac:dyDescent="0.35">
      <c r="A28" s="179"/>
      <c r="B28" s="180"/>
      <c r="C28" s="179"/>
      <c r="D28" s="181"/>
      <c r="E28" s="181"/>
      <c r="F28" s="181"/>
      <c r="G28" s="181"/>
      <c r="H28" s="181"/>
      <c r="I28" s="181"/>
      <c r="J28" s="181"/>
      <c r="K28" s="181"/>
      <c r="L28" s="181"/>
      <c r="M28" s="180"/>
      <c r="N28" s="182"/>
      <c r="O28" s="182"/>
      <c r="P28" s="183"/>
      <c r="Q28" s="183"/>
      <c r="R28" s="183"/>
      <c r="S28" s="36"/>
    </row>
    <row r="29" spans="1:19" ht="34.5" customHeight="1" x14ac:dyDescent="0.35">
      <c r="A29" s="47"/>
      <c r="B29" s="48"/>
      <c r="C29" s="179"/>
      <c r="D29" s="181"/>
      <c r="E29" s="181"/>
      <c r="F29" s="181"/>
      <c r="G29" s="181"/>
      <c r="H29" s="181"/>
      <c r="I29" s="181"/>
      <c r="J29" s="181"/>
      <c r="K29" s="181"/>
      <c r="L29" s="181"/>
      <c r="M29" s="180"/>
      <c r="N29" s="195"/>
      <c r="O29" s="196"/>
      <c r="P29" s="197"/>
      <c r="Q29" s="198"/>
      <c r="R29" s="199"/>
      <c r="S29" s="36"/>
    </row>
    <row r="30" spans="1:19" ht="34.5" customHeight="1" x14ac:dyDescent="0.35">
      <c r="A30" s="47"/>
      <c r="B30" s="48"/>
      <c r="C30" s="179"/>
      <c r="D30" s="181"/>
      <c r="E30" s="181"/>
      <c r="F30" s="181"/>
      <c r="G30" s="181"/>
      <c r="H30" s="181"/>
      <c r="I30" s="181"/>
      <c r="J30" s="181"/>
      <c r="K30" s="181"/>
      <c r="L30" s="181"/>
      <c r="M30" s="180"/>
      <c r="N30" s="195"/>
      <c r="O30" s="196"/>
      <c r="P30" s="197"/>
      <c r="Q30" s="198"/>
      <c r="R30" s="199"/>
      <c r="S30" s="36"/>
    </row>
    <row r="31" spans="1:19" ht="34.5" customHeight="1" x14ac:dyDescent="0.35">
      <c r="A31" s="47"/>
      <c r="B31" s="48"/>
      <c r="C31" s="179"/>
      <c r="D31" s="181"/>
      <c r="E31" s="181"/>
      <c r="F31" s="181"/>
      <c r="G31" s="181"/>
      <c r="H31" s="181"/>
      <c r="I31" s="181"/>
      <c r="J31" s="181"/>
      <c r="K31" s="181"/>
      <c r="L31" s="181"/>
      <c r="M31" s="180"/>
      <c r="N31" s="195"/>
      <c r="O31" s="196"/>
      <c r="P31" s="197"/>
      <c r="Q31" s="198"/>
      <c r="R31" s="199"/>
      <c r="S31" s="36"/>
    </row>
    <row r="32" spans="1:19" ht="34.5" customHeight="1" x14ac:dyDescent="0.35">
      <c r="A32" s="179"/>
      <c r="B32" s="180"/>
      <c r="C32" s="179"/>
      <c r="D32" s="181"/>
      <c r="E32" s="181"/>
      <c r="F32" s="181"/>
      <c r="G32" s="181"/>
      <c r="H32" s="181"/>
      <c r="I32" s="181"/>
      <c r="J32" s="181"/>
      <c r="K32" s="181"/>
      <c r="L32" s="181"/>
      <c r="M32" s="180"/>
      <c r="N32" s="182"/>
      <c r="O32" s="182"/>
      <c r="P32" s="183"/>
      <c r="Q32" s="183"/>
      <c r="R32" s="183"/>
      <c r="S32" s="36"/>
    </row>
    <row r="33" spans="1:19" x14ac:dyDescent="0.35">
      <c r="A33" s="44"/>
      <c r="B33" s="44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36"/>
      <c r="R33" s="36"/>
      <c r="S33" s="36"/>
    </row>
    <row r="34" spans="1:19" ht="18" x14ac:dyDescent="0.35">
      <c r="A34" s="241" t="s">
        <v>74</v>
      </c>
      <c r="B34" s="241"/>
      <c r="C34" s="241"/>
      <c r="D34" s="241"/>
      <c r="E34" s="205" t="s">
        <v>75</v>
      </c>
      <c r="F34" s="205"/>
      <c r="G34" s="205"/>
      <c r="H34" s="205"/>
      <c r="I34" s="205"/>
      <c r="J34" s="205"/>
      <c r="K34" s="206"/>
      <c r="L34" s="239" t="s">
        <v>76</v>
      </c>
      <c r="M34" s="239"/>
      <c r="N34" s="239"/>
      <c r="O34" s="239"/>
      <c r="P34" s="239"/>
      <c r="Q34" s="239"/>
      <c r="R34" s="239"/>
      <c r="S34" s="44"/>
    </row>
    <row r="35" spans="1:19" ht="18" customHeight="1" x14ac:dyDescent="0.35">
      <c r="A35" s="216" t="s">
        <v>77</v>
      </c>
      <c r="B35" s="216" t="s">
        <v>78</v>
      </c>
      <c r="C35" s="218" t="s">
        <v>79</v>
      </c>
      <c r="D35" s="219"/>
      <c r="E35" s="218" t="s">
        <v>80</v>
      </c>
      <c r="F35" s="219"/>
      <c r="G35" s="218" t="s">
        <v>81</v>
      </c>
      <c r="H35" s="222"/>
      <c r="I35" s="222"/>
      <c r="J35" s="219"/>
      <c r="K35" s="218" t="s">
        <v>82</v>
      </c>
      <c r="L35" s="204" t="s">
        <v>83</v>
      </c>
      <c r="M35" s="205"/>
      <c r="N35" s="206"/>
      <c r="O35" s="50" t="s">
        <v>84</v>
      </c>
      <c r="P35" s="50" t="s">
        <v>85</v>
      </c>
      <c r="Q35" s="50" t="s">
        <v>86</v>
      </c>
      <c r="R35" s="50" t="s">
        <v>87</v>
      </c>
      <c r="S35" s="44"/>
    </row>
    <row r="36" spans="1:19" ht="30.75" customHeight="1" x14ac:dyDescent="0.35">
      <c r="A36" s="217"/>
      <c r="B36" s="217"/>
      <c r="C36" s="220"/>
      <c r="D36" s="221"/>
      <c r="E36" s="220"/>
      <c r="F36" s="221"/>
      <c r="G36" s="220"/>
      <c r="H36" s="223"/>
      <c r="I36" s="223"/>
      <c r="J36" s="221"/>
      <c r="K36" s="220"/>
      <c r="L36" s="207" t="s">
        <v>88</v>
      </c>
      <c r="M36" s="208"/>
      <c r="N36" s="209"/>
      <c r="O36" s="51"/>
      <c r="P36" s="51"/>
      <c r="Q36" s="51"/>
      <c r="R36" s="51"/>
      <c r="S36" s="44"/>
    </row>
    <row r="37" spans="1:19" ht="55.5" customHeight="1" x14ac:dyDescent="0.35">
      <c r="A37" s="52"/>
      <c r="B37" s="52"/>
      <c r="C37" s="210"/>
      <c r="D37" s="211"/>
      <c r="E37" s="212"/>
      <c r="F37" s="213"/>
      <c r="G37" s="214"/>
      <c r="H37" s="214"/>
      <c r="I37" s="214"/>
      <c r="J37" s="215"/>
      <c r="K37" s="53" t="s">
        <v>89</v>
      </c>
      <c r="L37" s="207" t="s">
        <v>90</v>
      </c>
      <c r="M37" s="208"/>
      <c r="N37" s="209"/>
      <c r="O37" s="54"/>
      <c r="P37" s="54"/>
      <c r="Q37" s="54"/>
      <c r="R37" s="54"/>
      <c r="S37" s="44"/>
    </row>
    <row r="38" spans="1:19" ht="18" x14ac:dyDescent="0.35">
      <c r="A38" s="239" t="s">
        <v>91</v>
      </c>
      <c r="B38" s="239"/>
      <c r="C38" s="239"/>
      <c r="D38" s="239"/>
      <c r="E38" s="240"/>
      <c r="F38" s="240"/>
      <c r="G38" s="239"/>
      <c r="H38" s="240"/>
      <c r="I38" s="240"/>
      <c r="J38" s="240"/>
      <c r="K38" s="239"/>
      <c r="L38" s="207" t="s">
        <v>92</v>
      </c>
      <c r="M38" s="208"/>
      <c r="N38" s="209"/>
      <c r="O38" s="54"/>
      <c r="P38" s="54"/>
      <c r="Q38" s="54"/>
      <c r="R38" s="54"/>
      <c r="S38" s="44"/>
    </row>
    <row r="39" spans="1:19" ht="42" customHeight="1" x14ac:dyDescent="0.35">
      <c r="A39" s="200"/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1" t="s">
        <v>93</v>
      </c>
      <c r="M39" s="202"/>
      <c r="N39" s="203"/>
      <c r="O39" s="54"/>
      <c r="P39" s="54"/>
      <c r="Q39" s="54"/>
      <c r="R39" s="54"/>
      <c r="S39" s="44"/>
    </row>
    <row r="40" spans="1:19" ht="75.75" customHeight="1" x14ac:dyDescent="0.35">
      <c r="A40" s="200"/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1" t="s">
        <v>94</v>
      </c>
      <c r="M40" s="202"/>
      <c r="N40" s="203"/>
      <c r="O40" s="54"/>
      <c r="P40" s="54"/>
      <c r="Q40" s="54"/>
      <c r="R40" s="54"/>
      <c r="S40" s="44"/>
    </row>
    <row r="41" spans="1:19" x14ac:dyDescent="0.35">
      <c r="A41" s="44"/>
      <c r="B41" s="44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4"/>
      <c r="R41" s="44"/>
      <c r="S41" s="44"/>
    </row>
    <row r="42" spans="1:19" ht="16.5" customHeight="1" x14ac:dyDescent="0.35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45"/>
    </row>
    <row r="43" spans="1:19" ht="16.5" customHeight="1" x14ac:dyDescent="0.35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45"/>
    </row>
    <row r="44" spans="1:19" ht="21" customHeight="1" x14ac:dyDescent="0.35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44"/>
    </row>
    <row r="45" spans="1:19" ht="18" x14ac:dyDescent="0.4">
      <c r="A45" s="82"/>
      <c r="B45" s="82"/>
      <c r="C45" s="82"/>
      <c r="D45" s="82"/>
      <c r="E45" s="82"/>
      <c r="F45" s="82"/>
      <c r="G45" s="83"/>
      <c r="H45" s="83"/>
      <c r="I45" s="83"/>
      <c r="J45" s="83"/>
      <c r="K45" s="84"/>
      <c r="L45" s="84"/>
      <c r="M45" s="84"/>
      <c r="N45" s="84"/>
      <c r="O45" s="84"/>
      <c r="P45" s="84"/>
      <c r="Q45" s="84"/>
      <c r="R45" s="84"/>
      <c r="S45" s="44"/>
    </row>
    <row r="46" spans="1:19" ht="18" x14ac:dyDescent="0.4">
      <c r="A46" s="82"/>
      <c r="B46" s="82"/>
      <c r="C46" s="82"/>
      <c r="D46" s="82"/>
      <c r="E46" s="82"/>
      <c r="F46" s="82"/>
      <c r="G46" s="83"/>
      <c r="H46" s="83"/>
      <c r="I46" s="83"/>
      <c r="J46" s="83"/>
      <c r="K46" s="84"/>
      <c r="L46" s="84"/>
      <c r="M46" s="84"/>
      <c r="N46" s="84"/>
      <c r="O46" s="84"/>
      <c r="P46" s="84"/>
      <c r="Q46" s="84"/>
      <c r="R46" s="84"/>
      <c r="S46" s="44"/>
    </row>
    <row r="47" spans="1:19" ht="18" x14ac:dyDescent="0.4">
      <c r="A47" s="82"/>
      <c r="B47" s="82"/>
      <c r="C47" s="82"/>
      <c r="D47" s="82"/>
      <c r="E47" s="82"/>
      <c r="F47" s="82"/>
      <c r="G47" s="83"/>
      <c r="H47" s="83"/>
      <c r="I47" s="83"/>
      <c r="J47" s="83"/>
      <c r="K47" s="84"/>
      <c r="L47" s="84"/>
      <c r="M47" s="84"/>
      <c r="N47" s="84"/>
      <c r="O47" s="84"/>
      <c r="P47" s="84"/>
      <c r="Q47" s="84"/>
      <c r="R47" s="84"/>
      <c r="S47" s="44"/>
    </row>
    <row r="48" spans="1:19" ht="18" x14ac:dyDescent="0.4">
      <c r="A48" s="82"/>
      <c r="B48" s="82"/>
      <c r="C48" s="82"/>
      <c r="D48" s="82"/>
      <c r="E48" s="82"/>
      <c r="F48" s="82"/>
      <c r="G48" s="83"/>
      <c r="H48" s="83"/>
      <c r="I48" s="83"/>
      <c r="J48" s="83"/>
      <c r="K48" s="84"/>
      <c r="L48" s="84"/>
      <c r="M48" s="84"/>
      <c r="N48" s="84"/>
      <c r="O48" s="84"/>
      <c r="P48" s="84"/>
      <c r="Q48" s="84"/>
      <c r="R48" s="84"/>
      <c r="S48" s="44"/>
    </row>
    <row r="49" spans="1:19" ht="18" x14ac:dyDescent="0.4">
      <c r="A49" s="82"/>
      <c r="B49" s="82"/>
      <c r="C49" s="82"/>
      <c r="D49" s="82"/>
      <c r="E49" s="82"/>
      <c r="F49" s="82"/>
      <c r="G49" s="83"/>
      <c r="H49" s="83"/>
      <c r="I49" s="83"/>
      <c r="J49" s="83"/>
      <c r="K49" s="84"/>
      <c r="L49" s="84"/>
      <c r="M49" s="84"/>
      <c r="N49" s="84"/>
      <c r="O49" s="84"/>
      <c r="P49" s="84"/>
      <c r="Q49" s="84"/>
      <c r="R49" s="84"/>
      <c r="S49" s="36"/>
    </row>
    <row r="50" spans="1:19" x14ac:dyDescent="0.35">
      <c r="A50" s="44"/>
      <c r="B50" s="44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36"/>
      <c r="R50" s="36"/>
      <c r="S50" s="36"/>
    </row>
  </sheetData>
  <mergeCells count="121">
    <mergeCell ref="P3:R4"/>
    <mergeCell ref="A1:C4"/>
    <mergeCell ref="D1:O2"/>
    <mergeCell ref="P1:R1"/>
    <mergeCell ref="P2:R2"/>
    <mergeCell ref="D3:O4"/>
    <mergeCell ref="A8:B8"/>
    <mergeCell ref="C8:L8"/>
    <mergeCell ref="A38:K38"/>
    <mergeCell ref="L38:N38"/>
    <mergeCell ref="A34:D34"/>
    <mergeCell ref="E34:K34"/>
    <mergeCell ref="L34:R34"/>
    <mergeCell ref="A32:B32"/>
    <mergeCell ref="C32:M32"/>
    <mergeCell ref="N32:O32"/>
    <mergeCell ref="P32:R32"/>
    <mergeCell ref="C30:M30"/>
    <mergeCell ref="N30:O30"/>
    <mergeCell ref="P30:R30"/>
    <mergeCell ref="C31:M31"/>
    <mergeCell ref="N31:O31"/>
    <mergeCell ref="P31:R31"/>
    <mergeCell ref="A28:B28"/>
    <mergeCell ref="A39:K40"/>
    <mergeCell ref="L39:N39"/>
    <mergeCell ref="L40:N40"/>
    <mergeCell ref="L35:N35"/>
    <mergeCell ref="L36:N36"/>
    <mergeCell ref="C37:D37"/>
    <mergeCell ref="E37:F37"/>
    <mergeCell ref="G37:J37"/>
    <mergeCell ref="L37:N37"/>
    <mergeCell ref="A35:A36"/>
    <mergeCell ref="B35:B36"/>
    <mergeCell ref="C35:D36"/>
    <mergeCell ref="E35:F36"/>
    <mergeCell ref="G35:J36"/>
    <mergeCell ref="K35:K36"/>
    <mergeCell ref="C28:M28"/>
    <mergeCell ref="N28:O28"/>
    <mergeCell ref="P28:R28"/>
    <mergeCell ref="C29:M29"/>
    <mergeCell ref="N29:O29"/>
    <mergeCell ref="P29:R29"/>
    <mergeCell ref="A26:B26"/>
    <mergeCell ref="C26:M26"/>
    <mergeCell ref="N26:O26"/>
    <mergeCell ref="P26:R26"/>
    <mergeCell ref="A27:B27"/>
    <mergeCell ref="C27:M27"/>
    <mergeCell ref="N27:O27"/>
    <mergeCell ref="P27:R27"/>
    <mergeCell ref="A24:B24"/>
    <mergeCell ref="C24:M24"/>
    <mergeCell ref="N24:O24"/>
    <mergeCell ref="P24:R24"/>
    <mergeCell ref="A25:B25"/>
    <mergeCell ref="C25:M25"/>
    <mergeCell ref="N25:O25"/>
    <mergeCell ref="P25:R25"/>
    <mergeCell ref="A22:B22"/>
    <mergeCell ref="C22:M22"/>
    <mergeCell ref="N22:O22"/>
    <mergeCell ref="P22:R22"/>
    <mergeCell ref="A23:B23"/>
    <mergeCell ref="C23:M23"/>
    <mergeCell ref="N23:O23"/>
    <mergeCell ref="P23:R23"/>
    <mergeCell ref="A20:B20"/>
    <mergeCell ref="C20:M20"/>
    <mergeCell ref="N20:O20"/>
    <mergeCell ref="P20:R20"/>
    <mergeCell ref="A21:B21"/>
    <mergeCell ref="C21:M21"/>
    <mergeCell ref="N21:O21"/>
    <mergeCell ref="P21:R21"/>
    <mergeCell ref="A18:B18"/>
    <mergeCell ref="C18:M18"/>
    <mergeCell ref="N18:O18"/>
    <mergeCell ref="P18:R18"/>
    <mergeCell ref="A19:B19"/>
    <mergeCell ref="C19:M19"/>
    <mergeCell ref="N19:O19"/>
    <mergeCell ref="P19:R19"/>
    <mergeCell ref="A16:B16"/>
    <mergeCell ref="C16:M16"/>
    <mergeCell ref="N16:O16"/>
    <mergeCell ref="P16:R16"/>
    <mergeCell ref="A17:B17"/>
    <mergeCell ref="C17:M17"/>
    <mergeCell ref="N17:O17"/>
    <mergeCell ref="P17:R17"/>
    <mergeCell ref="A14:B14"/>
    <mergeCell ref="C14:M14"/>
    <mergeCell ref="N14:O14"/>
    <mergeCell ref="P14:R14"/>
    <mergeCell ref="A15:B15"/>
    <mergeCell ref="C15:M15"/>
    <mergeCell ref="N15:O15"/>
    <mergeCell ref="P15:R15"/>
    <mergeCell ref="A13:B13"/>
    <mergeCell ref="C13:M13"/>
    <mergeCell ref="N13:O13"/>
    <mergeCell ref="P13:R13"/>
    <mergeCell ref="P7:Q7"/>
    <mergeCell ref="M8:R8"/>
    <mergeCell ref="A9:L9"/>
    <mergeCell ref="M9:R10"/>
    <mergeCell ref="A10:L10"/>
    <mergeCell ref="C6:D6"/>
    <mergeCell ref="F6:G6"/>
    <mergeCell ref="P5:Q5"/>
    <mergeCell ref="I6:J6"/>
    <mergeCell ref="M6:N6"/>
    <mergeCell ref="O6:P6"/>
    <mergeCell ref="Q6:R6"/>
    <mergeCell ref="A12:B12"/>
    <mergeCell ref="C12:M12"/>
    <mergeCell ref="N12:O12"/>
    <mergeCell ref="P12:R12"/>
  </mergeCells>
  <printOptions horizontalCentered="1" verticalCentered="1"/>
  <pageMargins left="0.25" right="0.25" top="0.75" bottom="0.75" header="0.3" footer="0.3"/>
  <pageSetup scale="4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4"/>
  <sheetViews>
    <sheetView tabSelected="1" zoomScale="85" zoomScaleNormal="85" workbookViewId="0">
      <selection activeCell="O23" sqref="A1:P24"/>
    </sheetView>
  </sheetViews>
  <sheetFormatPr baseColWidth="10" defaultColWidth="11.453125" defaultRowHeight="13" x14ac:dyDescent="0.3"/>
  <cols>
    <col min="1" max="1" width="13.1796875" style="55" customWidth="1"/>
    <col min="2" max="2" width="7" style="55" customWidth="1"/>
    <col min="3" max="3" width="6" style="55" customWidth="1"/>
    <col min="4" max="4" width="43.81640625" style="55" customWidth="1"/>
    <col min="5" max="5" width="7.7265625" style="55" customWidth="1"/>
    <col min="6" max="6" width="4" style="55" customWidth="1"/>
    <col min="7" max="7" width="5.54296875" style="55" customWidth="1"/>
    <col min="8" max="8" width="6.7265625" style="55" customWidth="1"/>
    <col min="9" max="9" width="5.7265625" style="55" customWidth="1"/>
    <col min="10" max="11" width="10.7265625" style="55" customWidth="1"/>
    <col min="12" max="12" width="1.453125" style="55" customWidth="1"/>
    <col min="13" max="13" width="7" style="55" customWidth="1"/>
    <col min="14" max="14" width="5.7265625" style="55" customWidth="1"/>
    <col min="15" max="15" width="8.453125" style="55" customWidth="1"/>
    <col min="16" max="16" width="5.453125" style="55" customWidth="1"/>
    <col min="17" max="16384" width="11.453125" style="55"/>
  </cols>
  <sheetData>
    <row r="1" spans="1:16" ht="12.75" customHeight="1" x14ac:dyDescent="0.3">
      <c r="A1" s="290"/>
      <c r="B1" s="290"/>
      <c r="C1" s="290"/>
      <c r="D1" s="307" t="s">
        <v>136</v>
      </c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9"/>
    </row>
    <row r="2" spans="1:16" ht="12.75" customHeight="1" x14ac:dyDescent="0.3">
      <c r="A2" s="290"/>
      <c r="B2" s="290"/>
      <c r="C2" s="290"/>
      <c r="D2" s="310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2"/>
    </row>
    <row r="3" spans="1:16" ht="27" customHeight="1" x14ac:dyDescent="0.3">
      <c r="A3" s="290"/>
      <c r="B3" s="290"/>
      <c r="C3" s="290"/>
      <c r="D3" s="301" t="s">
        <v>135</v>
      </c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3"/>
    </row>
    <row r="4" spans="1:16" ht="27" customHeight="1" thickBot="1" x14ac:dyDescent="0.35">
      <c r="A4" s="291"/>
      <c r="B4" s="291"/>
      <c r="C4" s="291"/>
      <c r="D4" s="304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6"/>
    </row>
    <row r="5" spans="1:16" ht="14.5" customHeight="1" x14ac:dyDescent="0.3">
      <c r="A5" s="313" t="s">
        <v>95</v>
      </c>
      <c r="B5" s="314"/>
      <c r="C5" s="315" t="str">
        <f>+VLOOKUP(C6,'Resumen '!C13:I17,2,FALSE)</f>
        <v>Mantenimiento interruptores</v>
      </c>
      <c r="D5" s="315"/>
      <c r="E5" s="315"/>
      <c r="F5" s="315"/>
      <c r="G5" s="315"/>
      <c r="H5" s="315"/>
      <c r="I5" s="315"/>
      <c r="J5" s="292" t="s">
        <v>96</v>
      </c>
      <c r="K5" s="292"/>
      <c r="L5" s="292"/>
      <c r="M5" s="292"/>
      <c r="N5" s="292"/>
      <c r="O5" s="292"/>
      <c r="P5" s="293"/>
    </row>
    <row r="6" spans="1:16" ht="14" x14ac:dyDescent="0.3">
      <c r="A6" s="298" t="s">
        <v>97</v>
      </c>
      <c r="B6" s="299"/>
      <c r="C6" s="316">
        <v>1</v>
      </c>
      <c r="D6" s="316"/>
      <c r="E6" s="316"/>
      <c r="F6" s="316"/>
      <c r="G6" s="316"/>
      <c r="H6" s="316"/>
      <c r="I6" s="316"/>
      <c r="J6" s="294"/>
      <c r="K6" s="294"/>
      <c r="L6" s="294"/>
      <c r="M6" s="294"/>
      <c r="N6" s="294"/>
      <c r="O6" s="294"/>
      <c r="P6" s="295"/>
    </row>
    <row r="7" spans="1:16" ht="14" x14ac:dyDescent="0.3">
      <c r="A7" s="298" t="s">
        <v>134</v>
      </c>
      <c r="B7" s="299"/>
      <c r="C7" s="300" t="e">
        <f>+VLOOKUP(C6,'Resumen '!B12:I17,1,FALSE)</f>
        <v>#N/A</v>
      </c>
      <c r="D7" s="300"/>
      <c r="E7" s="300"/>
      <c r="F7" s="300"/>
      <c r="G7" s="300"/>
      <c r="H7" s="300"/>
      <c r="I7" s="300"/>
      <c r="J7" s="294"/>
      <c r="K7" s="294"/>
      <c r="L7" s="294"/>
      <c r="M7" s="294"/>
      <c r="N7" s="294"/>
      <c r="O7" s="294"/>
      <c r="P7" s="295"/>
    </row>
    <row r="8" spans="1:16" ht="14" x14ac:dyDescent="0.3">
      <c r="A8" s="298" t="s">
        <v>52</v>
      </c>
      <c r="B8" s="299"/>
      <c r="C8" s="300" t="str">
        <f>+VLOOKUP(C6,'Resumen '!C13:I17,5,FALSE)</f>
        <v>Personal tecnico con conocimientos basicos en instalaciones electricas de media tensión.</v>
      </c>
      <c r="D8" s="300"/>
      <c r="E8" s="300"/>
      <c r="F8" s="300"/>
      <c r="G8" s="300"/>
      <c r="H8" s="300"/>
      <c r="I8" s="300"/>
      <c r="J8" s="294"/>
      <c r="K8" s="294"/>
      <c r="L8" s="294"/>
      <c r="M8" s="294"/>
      <c r="N8" s="294"/>
      <c r="O8" s="294"/>
      <c r="P8" s="295"/>
    </row>
    <row r="9" spans="1:16" ht="26.25" customHeight="1" x14ac:dyDescent="0.3">
      <c r="A9" s="282" t="s">
        <v>54</v>
      </c>
      <c r="B9" s="283"/>
      <c r="C9" s="289" t="str">
        <f>+VLOOKUP(C6,'Resumen '!C13:I17,7,FALSE)</f>
        <v>Mensual</v>
      </c>
      <c r="D9" s="289"/>
      <c r="E9" s="289"/>
      <c r="F9" s="289"/>
      <c r="G9" s="289"/>
      <c r="H9" s="289"/>
      <c r="I9" s="289"/>
      <c r="J9" s="294"/>
      <c r="K9" s="294"/>
      <c r="L9" s="294"/>
      <c r="M9" s="294"/>
      <c r="N9" s="294"/>
      <c r="O9" s="294"/>
      <c r="P9" s="295"/>
    </row>
    <row r="10" spans="1:16" ht="14" x14ac:dyDescent="0.3">
      <c r="A10" s="282" t="s">
        <v>51</v>
      </c>
      <c r="B10" s="283"/>
      <c r="C10" s="284" t="e">
        <f>+VLOOKUP(C6,'Resumen '!B13:I17,4,FALSE)</f>
        <v>#N/A</v>
      </c>
      <c r="D10" s="285"/>
      <c r="E10" s="285"/>
      <c r="F10" s="285"/>
      <c r="G10" s="285"/>
      <c r="H10" s="285"/>
      <c r="I10" s="286"/>
      <c r="J10" s="294"/>
      <c r="K10" s="294"/>
      <c r="L10" s="294"/>
      <c r="M10" s="294"/>
      <c r="N10" s="294"/>
      <c r="O10" s="294"/>
      <c r="P10" s="295"/>
    </row>
    <row r="11" spans="1:16" ht="42" customHeight="1" thickBot="1" x14ac:dyDescent="0.35">
      <c r="A11" s="287" t="s">
        <v>53</v>
      </c>
      <c r="B11" s="288"/>
      <c r="C11" s="281" t="str">
        <f>+VLOOKUP(C6,'Resumen '!C13:I17,7,FALSE)</f>
        <v>Mensual</v>
      </c>
      <c r="D11" s="281"/>
      <c r="E11" s="281"/>
      <c r="F11" s="281"/>
      <c r="G11" s="281"/>
      <c r="H11" s="281"/>
      <c r="I11" s="281"/>
      <c r="J11" s="296"/>
      <c r="K11" s="296"/>
      <c r="L11" s="296"/>
      <c r="M11" s="296"/>
      <c r="N11" s="296"/>
      <c r="O11" s="296"/>
      <c r="P11" s="297"/>
    </row>
    <row r="12" spans="1:16" ht="13.5" thickBot="1" x14ac:dyDescent="0.35">
      <c r="A12" s="266" t="s">
        <v>98</v>
      </c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8"/>
    </row>
    <row r="13" spans="1:16" ht="21.75" customHeight="1" x14ac:dyDescent="0.3">
      <c r="A13" s="278" t="s">
        <v>99</v>
      </c>
      <c r="B13" s="279"/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80"/>
    </row>
    <row r="14" spans="1:16" ht="14" x14ac:dyDescent="0.3">
      <c r="A14" s="275" t="s">
        <v>130</v>
      </c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7"/>
    </row>
    <row r="15" spans="1:16" ht="14" x14ac:dyDescent="0.3">
      <c r="A15" s="260" t="s">
        <v>131</v>
      </c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2"/>
    </row>
    <row r="16" spans="1:16" ht="14" x14ac:dyDescent="0.3">
      <c r="A16" s="260" t="s">
        <v>132</v>
      </c>
      <c r="B16" s="261"/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2"/>
    </row>
    <row r="17" spans="1:16" ht="14" x14ac:dyDescent="0.3">
      <c r="A17" s="260" t="s">
        <v>133</v>
      </c>
      <c r="B17" s="261"/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2"/>
    </row>
    <row r="18" spans="1:16" ht="14" x14ac:dyDescent="0.3">
      <c r="A18" s="260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2"/>
    </row>
    <row r="19" spans="1:16" ht="14" x14ac:dyDescent="0.3">
      <c r="A19" s="263"/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5"/>
    </row>
    <row r="20" spans="1:16" ht="13.5" thickBot="1" x14ac:dyDescent="0.35">
      <c r="A20" s="244" t="s">
        <v>100</v>
      </c>
      <c r="B20" s="247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5"/>
    </row>
    <row r="21" spans="1:16" ht="13.5" thickBot="1" x14ac:dyDescent="0.35">
      <c r="A21" s="266" t="s">
        <v>101</v>
      </c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8"/>
    </row>
    <row r="22" spans="1:16" ht="13.5" thickBot="1" x14ac:dyDescent="0.35">
      <c r="A22" s="56" t="s">
        <v>102</v>
      </c>
      <c r="B22" s="269" t="s">
        <v>103</v>
      </c>
      <c r="C22" s="270"/>
      <c r="D22" s="270"/>
      <c r="E22" s="270"/>
      <c r="F22" s="270"/>
      <c r="G22" s="271"/>
      <c r="H22" s="57" t="s">
        <v>104</v>
      </c>
      <c r="I22" s="58" t="s">
        <v>105</v>
      </c>
      <c r="J22" s="272" t="s">
        <v>106</v>
      </c>
      <c r="K22" s="273"/>
      <c r="L22" s="274"/>
      <c r="M22" s="272" t="s">
        <v>107</v>
      </c>
      <c r="N22" s="274"/>
      <c r="O22" s="272" t="s">
        <v>108</v>
      </c>
      <c r="P22" s="274"/>
    </row>
    <row r="23" spans="1:16" ht="12.75" customHeight="1" x14ac:dyDescent="0.3">
      <c r="A23" s="248">
        <v>44927</v>
      </c>
      <c r="B23" s="250" t="s">
        <v>142</v>
      </c>
      <c r="C23" s="251"/>
      <c r="D23" s="251"/>
      <c r="E23" s="251"/>
      <c r="F23" s="251"/>
      <c r="G23" s="252"/>
      <c r="H23" s="256" t="s">
        <v>19</v>
      </c>
      <c r="I23" s="258"/>
      <c r="J23" s="242" t="s">
        <v>143</v>
      </c>
      <c r="K23" s="246"/>
      <c r="L23" s="243"/>
      <c r="M23" s="242" t="s">
        <v>144</v>
      </c>
      <c r="N23" s="246"/>
      <c r="O23" s="242" t="s">
        <v>145</v>
      </c>
      <c r="P23" s="243"/>
    </row>
    <row r="24" spans="1:16" ht="13.5" customHeight="1" thickBot="1" x14ac:dyDescent="0.35">
      <c r="A24" s="249"/>
      <c r="B24" s="253"/>
      <c r="C24" s="254"/>
      <c r="D24" s="254"/>
      <c r="E24" s="254"/>
      <c r="F24" s="254"/>
      <c r="G24" s="255"/>
      <c r="H24" s="257"/>
      <c r="I24" s="259"/>
      <c r="J24" s="244"/>
      <c r="K24" s="247"/>
      <c r="L24" s="245"/>
      <c r="M24" s="244"/>
      <c r="N24" s="247"/>
      <c r="O24" s="244"/>
      <c r="P24" s="245"/>
    </row>
  </sheetData>
  <mergeCells count="39">
    <mergeCell ref="A9:B9"/>
    <mergeCell ref="C9:I9"/>
    <mergeCell ref="A1:C4"/>
    <mergeCell ref="J5:P11"/>
    <mergeCell ref="A7:B7"/>
    <mergeCell ref="C7:I7"/>
    <mergeCell ref="D3:P4"/>
    <mergeCell ref="D1:P2"/>
    <mergeCell ref="A5:B5"/>
    <mergeCell ref="C5:I5"/>
    <mergeCell ref="A6:B6"/>
    <mergeCell ref="C6:I6"/>
    <mergeCell ref="A8:B8"/>
    <mergeCell ref="C8:I8"/>
    <mergeCell ref="A12:P12"/>
    <mergeCell ref="C11:I11"/>
    <mergeCell ref="A10:B10"/>
    <mergeCell ref="C10:I10"/>
    <mergeCell ref="A11:B11"/>
    <mergeCell ref="A14:P14"/>
    <mergeCell ref="A13:P13"/>
    <mergeCell ref="A15:P15"/>
    <mergeCell ref="A16:P16"/>
    <mergeCell ref="A17:P17"/>
    <mergeCell ref="A18:P18"/>
    <mergeCell ref="A19:P19"/>
    <mergeCell ref="A20:P20"/>
    <mergeCell ref="A21:P21"/>
    <mergeCell ref="B22:G22"/>
    <mergeCell ref="J22:L22"/>
    <mergeCell ref="M22:N22"/>
    <mergeCell ref="O22:P22"/>
    <mergeCell ref="O23:P24"/>
    <mergeCell ref="M23:N24"/>
    <mergeCell ref="A23:A24"/>
    <mergeCell ref="B23:G24"/>
    <mergeCell ref="H23:H24"/>
    <mergeCell ref="I23:I24"/>
    <mergeCell ref="J23:L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Resumen</vt:lpstr>
      <vt:lpstr>Resumen </vt:lpstr>
      <vt:lpstr>Control de Servicios</vt:lpstr>
      <vt:lpstr>1. Mtto interruptores</vt:lpstr>
      <vt:lpstr>'Resumen 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Profesional Infraestructura</dc:creator>
  <cp:keywords/>
  <dc:description/>
  <cp:lastModifiedBy>Daniel Alejandro Garcia Romero</cp:lastModifiedBy>
  <cp:revision/>
  <cp:lastPrinted>2023-08-28T17:31:37Z</cp:lastPrinted>
  <dcterms:created xsi:type="dcterms:W3CDTF">2016-05-17T15:25:04Z</dcterms:created>
  <dcterms:modified xsi:type="dcterms:W3CDTF">2023-11-24T06:38:51Z</dcterms:modified>
  <cp:category/>
  <cp:contentStatus/>
</cp:coreProperties>
</file>