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PROYECTO PASANTÍA\"/>
    </mc:Choice>
  </mc:AlternateContent>
  <bookViews>
    <workbookView xWindow="0" yWindow="0" windowWidth="20490" windowHeight="8205" activeTab="1"/>
  </bookViews>
  <sheets>
    <sheet name="Cuantía vigas a flexión " sheetId="1" r:id="rId1"/>
    <sheet name="Cuantía zapatas a flexió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24" i="3" s="1"/>
  <c r="C14" i="3"/>
  <c r="B23" i="1" l="1"/>
  <c r="B24" i="1" s="1"/>
  <c r="C14" i="1"/>
</calcChain>
</file>

<file path=xl/sharedStrings.xml><?xml version="1.0" encoding="utf-8"?>
<sst xmlns="http://schemas.openxmlformats.org/spreadsheetml/2006/main" count="46" uniqueCount="26">
  <si>
    <r>
      <t xml:space="preserve">M </t>
    </r>
    <r>
      <rPr>
        <vertAlign val="subscript"/>
        <sz val="10"/>
        <rFont val="Verdana"/>
        <family val="2"/>
      </rPr>
      <t>u</t>
    </r>
    <r>
      <rPr>
        <sz val="10"/>
        <rFont val="Verdana"/>
        <family val="2"/>
      </rPr>
      <t xml:space="preserve"> =</t>
    </r>
  </si>
  <si>
    <r>
      <t xml:space="preserve">f </t>
    </r>
    <r>
      <rPr>
        <sz val="10"/>
        <rFont val="Verdana"/>
        <family val="2"/>
      </rPr>
      <t xml:space="preserve"> =</t>
    </r>
  </si>
  <si>
    <t>Coeficiente de reducción de resistencia para flexión</t>
  </si>
  <si>
    <t>b =</t>
  </si>
  <si>
    <t>Ancho de sección</t>
  </si>
  <si>
    <t>h =</t>
  </si>
  <si>
    <t>Altura total de sección</t>
  </si>
  <si>
    <t>Recubrimiento =</t>
  </si>
  <si>
    <t>Recubrimiento estribos en vigas o de refuerzo en losas</t>
  </si>
  <si>
    <r>
      <t xml:space="preserve">r </t>
    </r>
    <r>
      <rPr>
        <vertAlign val="subscript"/>
        <sz val="10"/>
        <rFont val="Verdana"/>
        <family val="2"/>
      </rPr>
      <t>diseño</t>
    </r>
    <r>
      <rPr>
        <sz val="10"/>
        <rFont val="Verdana"/>
        <family val="2"/>
      </rPr>
      <t xml:space="preserve"> =</t>
    </r>
  </si>
  <si>
    <t>Cuantía de diseño</t>
  </si>
  <si>
    <r>
      <t>f´</t>
    </r>
    <r>
      <rPr>
        <vertAlign val="subscript"/>
        <sz val="10"/>
        <rFont val="Verdana"/>
        <family val="2"/>
      </rPr>
      <t>c</t>
    </r>
    <r>
      <rPr>
        <sz val="10"/>
        <rFont val="Verdana"/>
        <family val="2"/>
      </rPr>
      <t xml:space="preserve"> =</t>
    </r>
  </si>
  <si>
    <t>Resistencia a la compresión del concreto</t>
  </si>
  <si>
    <r>
      <t xml:space="preserve">f </t>
    </r>
    <r>
      <rPr>
        <vertAlign val="subscript"/>
        <sz val="10"/>
        <rFont val="Verdana"/>
        <family val="2"/>
      </rPr>
      <t>y</t>
    </r>
    <r>
      <rPr>
        <sz val="10"/>
        <rFont val="Verdana"/>
        <family val="2"/>
      </rPr>
      <t xml:space="preserve"> =</t>
    </r>
  </si>
  <si>
    <t>Esfuerzo de fluencia del acero de refuerzo longitudinal</t>
  </si>
  <si>
    <t>Elemento:</t>
  </si>
  <si>
    <t>LOSA</t>
  </si>
  <si>
    <t>VIGA</t>
  </si>
  <si>
    <t>Definir d=</t>
  </si>
  <si>
    <t>Altura efectiva definida arbitrariamente</t>
  </si>
  <si>
    <t>SI</t>
  </si>
  <si>
    <t>HERRAMIENTA PARA EL CÁLCULO DE LA CUANTÍA PARA VIGAS A FLEXIÓN</t>
  </si>
  <si>
    <t>HERRAMIENTA PARA EL CÁLCULO DE LA CUANTÍA PARA ZAPATAS A FLEXIÓN</t>
  </si>
  <si>
    <t>Recubrimiento del acero de refuerzo en zapatas</t>
  </si>
  <si>
    <t>B =</t>
  </si>
  <si>
    <t>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</si>
</sst>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\ &quot;kN m&quot;"/>
    <numFmt numFmtId="165" formatCode="0.00\ &quot;m&quot;"/>
    <numFmt numFmtId="166" formatCode="&quot;=&quot;\ 0.0\ &quot;tonf m&quot;"/>
    <numFmt numFmtId="167" formatCode="0.0\ &quot;MPa&quot;"/>
    <numFmt numFmtId="168" formatCode="0\ &quot;MPa&quot;"/>
    <numFmt numFmtId="169" formatCode="0.00000"/>
  </numFmts>
  <fonts count="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vertAlign val="subscript"/>
      <sz val="10"/>
      <name val="Verdana"/>
      <family val="2"/>
    </font>
    <font>
      <sz val="10"/>
      <name val="Symbol"/>
      <family val="1"/>
      <charset val="2"/>
    </font>
    <font>
      <i/>
      <sz val="8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166" fontId="1" fillId="0" borderId="0" xfId="0" applyNumberFormat="1" applyFont="1" applyFill="1" applyAlignment="1">
      <alignment horizontal="center" shrinkToFi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shrinkToFit="1"/>
    </xf>
    <xf numFmtId="165" fontId="1" fillId="0" borderId="0" xfId="0" applyNumberFormat="1" applyFont="1" applyFill="1"/>
    <xf numFmtId="0" fontId="6" fillId="0" borderId="0" xfId="0" applyFont="1"/>
    <xf numFmtId="0" fontId="7" fillId="2" borderId="0" xfId="0" applyFont="1" applyFill="1" applyAlignment="1">
      <alignment horizontal="center"/>
    </xf>
    <xf numFmtId="169" fontId="1" fillId="3" borderId="0" xfId="0" applyNumberFormat="1" applyFont="1" applyFill="1"/>
    <xf numFmtId="164" fontId="1" fillId="3" borderId="0" xfId="0" applyNumberFormat="1" applyFont="1" applyFill="1" applyAlignment="1">
      <alignment shrinkToFit="1"/>
    </xf>
    <xf numFmtId="167" fontId="1" fillId="3" borderId="0" xfId="0" applyNumberFormat="1" applyFont="1" applyFill="1"/>
    <xf numFmtId="168" fontId="1" fillId="3" borderId="0" xfId="0" applyNumberFormat="1" applyFont="1" applyFill="1"/>
    <xf numFmtId="0" fontId="5" fillId="0" borderId="0" xfId="0" applyFont="1"/>
    <xf numFmtId="165" fontId="1" fillId="3" borderId="0" xfId="0" applyNumberFormat="1" applyFont="1" applyFill="1"/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="115" zoomScaleNormal="115" workbookViewId="0">
      <selection activeCell="C21" sqref="C21"/>
    </sheetView>
  </sheetViews>
  <sheetFormatPr baseColWidth="10" defaultRowHeight="15" x14ac:dyDescent="0.25"/>
  <cols>
    <col min="2" max="2" width="14.28515625" bestFit="1" customWidth="1"/>
  </cols>
  <sheetData>
    <row r="2" spans="1:3" x14ac:dyDescent="0.25">
      <c r="A2" s="15" t="s">
        <v>21</v>
      </c>
    </row>
    <row r="4" spans="1:3" x14ac:dyDescent="0.25">
      <c r="A4" s="3" t="s">
        <v>11</v>
      </c>
      <c r="B4" s="13">
        <v>21.1</v>
      </c>
      <c r="C4" s="6" t="s">
        <v>12</v>
      </c>
    </row>
    <row r="5" spans="1:3" x14ac:dyDescent="0.25">
      <c r="A5" s="3" t="s">
        <v>13</v>
      </c>
      <c r="B5" s="14">
        <v>420</v>
      </c>
      <c r="C5" s="6" t="s">
        <v>14</v>
      </c>
    </row>
    <row r="6" spans="1:3" hidden="1" x14ac:dyDescent="0.25"/>
    <row r="7" spans="1:3" hidden="1" x14ac:dyDescent="0.25"/>
    <row r="8" spans="1:3" hidden="1" x14ac:dyDescent="0.25"/>
    <row r="9" spans="1:3" hidden="1" x14ac:dyDescent="0.25"/>
    <row r="10" spans="1:3" hidden="1" x14ac:dyDescent="0.25"/>
    <row r="11" spans="1:3" hidden="1" x14ac:dyDescent="0.25"/>
    <row r="12" spans="1:3" hidden="1" x14ac:dyDescent="0.25"/>
    <row r="13" spans="1:3" hidden="1" x14ac:dyDescent="0.25"/>
    <row r="14" spans="1:3" x14ac:dyDescent="0.25">
      <c r="A14" s="3" t="s">
        <v>0</v>
      </c>
      <c r="B14" s="12">
        <v>677</v>
      </c>
      <c r="C14" s="4">
        <f>B14/9.81</f>
        <v>69.011213047910289</v>
      </c>
    </row>
    <row r="15" spans="1:3" x14ac:dyDescent="0.25">
      <c r="A15" s="5" t="s">
        <v>1</v>
      </c>
      <c r="B15" s="1">
        <v>0.9</v>
      </c>
      <c r="C15" s="6" t="s">
        <v>2</v>
      </c>
    </row>
    <row r="16" spans="1:3" x14ac:dyDescent="0.25">
      <c r="A16" s="3" t="s">
        <v>3</v>
      </c>
      <c r="B16" s="2">
        <v>2.6</v>
      </c>
      <c r="C16" s="6" t="s">
        <v>4</v>
      </c>
    </row>
    <row r="17" spans="1:6" x14ac:dyDescent="0.25">
      <c r="A17" s="3" t="s">
        <v>5</v>
      </c>
      <c r="B17" s="2">
        <v>0.5</v>
      </c>
      <c r="C17" s="6" t="s">
        <v>6</v>
      </c>
    </row>
    <row r="18" spans="1:6" x14ac:dyDescent="0.25">
      <c r="A18" s="7" t="s">
        <v>7</v>
      </c>
      <c r="B18" s="2">
        <v>7.4999999999999997E-2</v>
      </c>
      <c r="C18" s="6" t="s">
        <v>8</v>
      </c>
    </row>
    <row r="20" spans="1:6" x14ac:dyDescent="0.25">
      <c r="A20" s="3"/>
      <c r="B20" s="3"/>
      <c r="C20" s="6"/>
      <c r="D20" s="3"/>
      <c r="E20" s="3"/>
      <c r="F20" s="3"/>
    </row>
    <row r="21" spans="1:6" x14ac:dyDescent="0.25">
      <c r="A21" s="3" t="s">
        <v>15</v>
      </c>
      <c r="B21" s="17" t="s">
        <v>17</v>
      </c>
      <c r="C21" s="9" t="s">
        <v>17</v>
      </c>
      <c r="D21" s="9" t="s">
        <v>16</v>
      </c>
      <c r="E21" s="3"/>
      <c r="F21" s="3"/>
    </row>
    <row r="22" spans="1:6" x14ac:dyDescent="0.25">
      <c r="A22" s="3" t="s">
        <v>18</v>
      </c>
      <c r="B22" s="11">
        <v>0.43</v>
      </c>
      <c r="C22" s="10" t="s">
        <v>20</v>
      </c>
      <c r="D22" s="6" t="s">
        <v>19</v>
      </c>
      <c r="E22" s="3"/>
      <c r="F22" s="3"/>
    </row>
    <row r="23" spans="1:6" x14ac:dyDescent="0.25">
      <c r="B23" s="8">
        <f>IF(C22="SI",B22,IF(B21="VIGA",B17-B18-#REF!/1000-#REF!/2000,B17-B18-#REF!/2000))</f>
        <v>0.43</v>
      </c>
    </row>
    <row r="24" spans="1:6" x14ac:dyDescent="0.25">
      <c r="A24" s="5" t="s">
        <v>9</v>
      </c>
      <c r="B24" s="3">
        <f>(1-SQRT(1-(4*0.59*B14/1000)/(B15*B4*B16*B23^2)))/(2*0.59*B5/B4)</f>
        <v>3.9045631571575355E-3</v>
      </c>
      <c r="C24" s="6" t="s">
        <v>10</v>
      </c>
    </row>
  </sheetData>
  <protectedRanges>
    <protectedRange sqref="B14:B18" name="ENTRADAS_1"/>
    <protectedRange sqref="B4:B5" name="ENTRADAS_2"/>
    <protectedRange sqref="B21:B22" name="ENTRADAS_3"/>
    <protectedRange sqref="C22" name="ENTRADAS_4"/>
  </protectedRanges>
  <dataValidations count="3">
    <dataValidation type="decimal" operator="greaterThan" allowBlank="1" showInputMessage="1" showErrorMessage="1" sqref="B14:B18 B4:B5 B22">
      <formula1>0</formula1>
    </dataValidation>
    <dataValidation type="list" allowBlank="1" showInputMessage="1" showErrorMessage="1" sqref="B21">
      <formula1>C21:D21</formula1>
    </dataValidation>
    <dataValidation type="list" allowBlank="1" showInputMessage="1" showErrorMessage="1" sqref="C22">
      <formula1>G22:H22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zoomScale="115" zoomScaleNormal="115" workbookViewId="0">
      <selection activeCell="B28" sqref="B28"/>
    </sheetView>
  </sheetViews>
  <sheetFormatPr baseColWidth="10" defaultRowHeight="15" x14ac:dyDescent="0.25"/>
  <cols>
    <col min="2" max="2" width="14.28515625" bestFit="1" customWidth="1"/>
  </cols>
  <sheetData>
    <row r="2" spans="1:3" x14ac:dyDescent="0.25">
      <c r="A2" s="15" t="s">
        <v>22</v>
      </c>
    </row>
    <row r="4" spans="1:3" x14ac:dyDescent="0.25">
      <c r="A4" s="3" t="s">
        <v>11</v>
      </c>
      <c r="B4" s="13">
        <v>21.1</v>
      </c>
      <c r="C4" s="6" t="s">
        <v>12</v>
      </c>
    </row>
    <row r="5" spans="1:3" x14ac:dyDescent="0.25">
      <c r="A5" s="3" t="s">
        <v>13</v>
      </c>
      <c r="B5" s="14">
        <v>420</v>
      </c>
      <c r="C5" s="6" t="s">
        <v>14</v>
      </c>
    </row>
    <row r="6" spans="1:3" hidden="1" x14ac:dyDescent="0.25"/>
    <row r="7" spans="1:3" hidden="1" x14ac:dyDescent="0.25"/>
    <row r="8" spans="1:3" hidden="1" x14ac:dyDescent="0.25"/>
    <row r="9" spans="1:3" hidden="1" x14ac:dyDescent="0.25"/>
    <row r="10" spans="1:3" hidden="1" x14ac:dyDescent="0.25"/>
    <row r="11" spans="1:3" hidden="1" x14ac:dyDescent="0.25"/>
    <row r="12" spans="1:3" hidden="1" x14ac:dyDescent="0.25"/>
    <row r="13" spans="1:3" hidden="1" x14ac:dyDescent="0.25"/>
    <row r="14" spans="1:3" x14ac:dyDescent="0.25">
      <c r="A14" s="3" t="s">
        <v>0</v>
      </c>
      <c r="B14" s="12">
        <v>677</v>
      </c>
      <c r="C14" s="4">
        <f>B14/9.81</f>
        <v>69.011213047910289</v>
      </c>
    </row>
    <row r="15" spans="1:3" x14ac:dyDescent="0.25">
      <c r="A15" s="5" t="s">
        <v>1</v>
      </c>
      <c r="B15" s="1">
        <v>0.9</v>
      </c>
      <c r="C15" s="6" t="s">
        <v>2</v>
      </c>
    </row>
    <row r="16" spans="1:3" x14ac:dyDescent="0.25">
      <c r="A16" s="3" t="s">
        <v>24</v>
      </c>
      <c r="B16" s="16">
        <v>2.6</v>
      </c>
      <c r="C16" s="6" t="s">
        <v>4</v>
      </c>
    </row>
    <row r="17" spans="1:6" x14ac:dyDescent="0.25">
      <c r="A17" s="3" t="s">
        <v>25</v>
      </c>
      <c r="B17" s="16">
        <v>0.5</v>
      </c>
      <c r="C17" s="6" t="s">
        <v>6</v>
      </c>
    </row>
    <row r="18" spans="1:6" x14ac:dyDescent="0.25">
      <c r="A18" s="7" t="s">
        <v>7</v>
      </c>
      <c r="B18" s="16">
        <v>7.4999999999999997E-2</v>
      </c>
      <c r="C18" s="6" t="s">
        <v>23</v>
      </c>
    </row>
    <row r="20" spans="1:6" x14ac:dyDescent="0.25">
      <c r="A20" s="3"/>
      <c r="B20" s="3"/>
      <c r="C20" s="6"/>
      <c r="D20" s="3"/>
      <c r="E20" s="3"/>
      <c r="F20" s="3"/>
    </row>
    <row r="21" spans="1:6" x14ac:dyDescent="0.25">
      <c r="A21" s="3" t="s">
        <v>15</v>
      </c>
      <c r="B21" s="17" t="s">
        <v>16</v>
      </c>
      <c r="C21" s="9" t="s">
        <v>17</v>
      </c>
      <c r="D21" s="9" t="s">
        <v>16</v>
      </c>
      <c r="E21" s="3"/>
      <c r="F21" s="3"/>
    </row>
    <row r="22" spans="1:6" x14ac:dyDescent="0.25">
      <c r="A22" s="3" t="s">
        <v>18</v>
      </c>
      <c r="B22" s="11">
        <v>0.43</v>
      </c>
      <c r="C22" s="10" t="s">
        <v>20</v>
      </c>
      <c r="D22" s="6" t="s">
        <v>19</v>
      </c>
      <c r="E22" s="3"/>
      <c r="F22" s="3"/>
    </row>
    <row r="23" spans="1:6" x14ac:dyDescent="0.25">
      <c r="B23" s="8">
        <f>IF(C22="SI",B22,IF(B21="VIGA",B17-B18-#REF!/1000-#REF!/2000,B17-B18-#REF!/2000))</f>
        <v>0.43</v>
      </c>
    </row>
    <row r="24" spans="1:6" x14ac:dyDescent="0.25">
      <c r="A24" s="5" t="s">
        <v>9</v>
      </c>
      <c r="B24" s="3">
        <f>(1-SQRT(1-(4*0.59*B14/1000)/(B15*B4*B16*B23^2)))/(2*0.59*B5/B4)</f>
        <v>3.9045631571575355E-3</v>
      </c>
      <c r="C24" s="6" t="s">
        <v>10</v>
      </c>
    </row>
  </sheetData>
  <protectedRanges>
    <protectedRange sqref="B14:B18" name="ENTRADAS_1"/>
    <protectedRange sqref="B4:B5" name="ENTRADAS_2"/>
    <protectedRange sqref="B21:B22" name="ENTRADAS_3"/>
    <protectedRange sqref="C22" name="ENTRADAS_4"/>
  </protectedRanges>
  <dataValidations count="3">
    <dataValidation type="list" allowBlank="1" showInputMessage="1" showErrorMessage="1" sqref="C22">
      <formula1>G22:H22</formula1>
    </dataValidation>
    <dataValidation type="list" allowBlank="1" showInputMessage="1" showErrorMessage="1" sqref="B21">
      <formula1>C21:D21</formula1>
    </dataValidation>
    <dataValidation type="decimal" operator="greaterThan" allowBlank="1" showInputMessage="1" showErrorMessage="1" sqref="B14:B18 B4:B5 B22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Cuantía vigas a flexión </vt:lpstr>
      <vt:lpstr>Cuantía zapatas a flexión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PAVILION</cp:lastModifiedBy>
  <dcterms:created xsi:type="dcterms:W3CDTF">2018-09-12T16:11:30Z</dcterms:created>
  <dcterms:modified xsi:type="dcterms:W3CDTF">2019-02-06T19:23:59Z</dcterms:modified>
</cp:coreProperties>
</file>