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bliotecaUGC\Desktop\Trabajo de grado\"/>
    </mc:Choice>
  </mc:AlternateContent>
  <workbookProtection workbookPassword="C045" lockStructure="1"/>
  <bookViews>
    <workbookView showHorizontalScroll="0" showVerticalScroll="0" showSheetTabs="0" xWindow="120" yWindow="15" windowWidth="15135" windowHeight="8130"/>
  </bookViews>
  <sheets>
    <sheet name="MENU" sheetId="4" r:id="rId1"/>
    <sheet name="INV INICIAL" sheetId="1" r:id="rId2"/>
    <sheet name="GASTOS MES" sheetId="5" r:id="rId3"/>
    <sheet name="PROYECCION ANUAL" sheetId="8" r:id="rId4"/>
    <sheet name="GASTOS REALES" sheetId="7" r:id="rId5"/>
    <sheet name="COMPARATIVO" sheetId="12" r:id="rId6"/>
    <sheet name="PRESUPUESTO INGRESOS" sheetId="15" r:id="rId7"/>
    <sheet name="PRESUP INGRESOS VS REAL" sheetId="14" r:id="rId8"/>
    <sheet name="GRAFICA" sheetId="18" r:id="rId9"/>
  </sheets>
  <definedNames>
    <definedName name="_xlnm.Print_Area" localSheetId="8">GRAFICA!$A$1:$K$27</definedName>
  </definedNames>
  <calcPr calcId="152511"/>
</workbook>
</file>

<file path=xl/calcChain.xml><?xml version="1.0" encoding="utf-8"?>
<calcChain xmlns="http://schemas.openxmlformats.org/spreadsheetml/2006/main">
  <c r="D20" i="14" l="1"/>
  <c r="P43" i="7" l="1"/>
  <c r="P42" i="7"/>
  <c r="P41" i="7"/>
  <c r="P40" i="7"/>
  <c r="P39" i="7"/>
  <c r="O38" i="7"/>
  <c r="N38" i="7"/>
  <c r="M38" i="7"/>
  <c r="L38" i="7"/>
  <c r="K38" i="7"/>
  <c r="J38" i="7"/>
  <c r="I38" i="7"/>
  <c r="H38" i="7"/>
  <c r="G38" i="7"/>
  <c r="F38" i="7"/>
  <c r="E38" i="7"/>
  <c r="D38" i="7"/>
  <c r="P36" i="7"/>
  <c r="P35" i="7"/>
  <c r="P34" i="7"/>
  <c r="P33" i="7"/>
  <c r="O32" i="7"/>
  <c r="N32" i="7"/>
  <c r="M32" i="7"/>
  <c r="L32" i="7"/>
  <c r="K32" i="7"/>
  <c r="J32" i="7"/>
  <c r="I32" i="7"/>
  <c r="H32" i="7"/>
  <c r="G32" i="7"/>
  <c r="F32" i="7"/>
  <c r="E32" i="7"/>
  <c r="D32" i="7"/>
  <c r="P30" i="7"/>
  <c r="P29" i="7"/>
  <c r="P28" i="7"/>
  <c r="P27" i="7"/>
  <c r="P26" i="7"/>
  <c r="P25" i="7"/>
  <c r="P24" i="7"/>
  <c r="P23" i="7"/>
  <c r="P22" i="7"/>
  <c r="P21" i="7"/>
  <c r="O20" i="7"/>
  <c r="N20" i="7"/>
  <c r="M20" i="7"/>
  <c r="L20" i="7"/>
  <c r="K20" i="7"/>
  <c r="J20" i="7"/>
  <c r="I20" i="7"/>
  <c r="H20" i="7"/>
  <c r="G20" i="7"/>
  <c r="F20" i="7"/>
  <c r="E20" i="7"/>
  <c r="D20" i="7"/>
  <c r="P18" i="7"/>
  <c r="P17" i="7"/>
  <c r="P16" i="7"/>
  <c r="P15" i="7"/>
  <c r="O14" i="7"/>
  <c r="N14" i="7"/>
  <c r="M14" i="7"/>
  <c r="L14" i="7"/>
  <c r="K14" i="7"/>
  <c r="J14" i="7"/>
  <c r="I14" i="7"/>
  <c r="H14" i="7"/>
  <c r="G14" i="7"/>
  <c r="F14" i="7"/>
  <c r="E14" i="7"/>
  <c r="D14" i="7"/>
  <c r="P12" i="7"/>
  <c r="P11" i="7"/>
  <c r="P10" i="7"/>
  <c r="P9" i="7"/>
  <c r="O8" i="7"/>
  <c r="N8" i="7"/>
  <c r="M8" i="7"/>
  <c r="L8" i="7"/>
  <c r="K8" i="7"/>
  <c r="J8" i="7"/>
  <c r="I8" i="7"/>
  <c r="H8" i="7"/>
  <c r="G8" i="7"/>
  <c r="F8" i="7"/>
  <c r="E8" i="7"/>
  <c r="D8" i="7"/>
  <c r="P8" i="7" l="1"/>
  <c r="P14" i="7"/>
  <c r="P20" i="7"/>
  <c r="P32" i="7"/>
  <c r="P38" i="7"/>
  <c r="C38" i="8"/>
  <c r="C37" i="8"/>
  <c r="C36" i="8"/>
  <c r="C35" i="8"/>
  <c r="C31" i="8"/>
  <c r="C30" i="8"/>
  <c r="C29" i="8"/>
  <c r="C25" i="8"/>
  <c r="C24" i="8"/>
  <c r="C23" i="8"/>
  <c r="C22" i="8"/>
  <c r="C21" i="8"/>
  <c r="C20" i="8"/>
  <c r="O19" i="8"/>
  <c r="O22" i="12" s="1"/>
  <c r="N19" i="8"/>
  <c r="N22" i="12" s="1"/>
  <c r="M19" i="8"/>
  <c r="M22" i="12" s="1"/>
  <c r="L19" i="8"/>
  <c r="L22" i="12" s="1"/>
  <c r="K19" i="8"/>
  <c r="K22" i="12" s="1"/>
  <c r="J19" i="8"/>
  <c r="J22" i="12" s="1"/>
  <c r="I19" i="8"/>
  <c r="I22" i="12" s="1"/>
  <c r="H19" i="8"/>
  <c r="H22" i="12" s="1"/>
  <c r="G19" i="8"/>
  <c r="G22" i="12" s="1"/>
  <c r="F19" i="8"/>
  <c r="F22" i="12" s="1"/>
  <c r="E19" i="8"/>
  <c r="E22" i="12" s="1"/>
  <c r="D19" i="8"/>
  <c r="D22" i="12" s="1"/>
  <c r="C19" i="8"/>
  <c r="C18" i="8"/>
  <c r="C17" i="8"/>
  <c r="P16" i="8"/>
  <c r="C13" i="8"/>
  <c r="C12" i="8"/>
  <c r="C11" i="8"/>
  <c r="P10" i="8"/>
  <c r="C7" i="8"/>
  <c r="C6" i="8"/>
  <c r="H43" i="5"/>
  <c r="F43" i="5"/>
  <c r="H42" i="5"/>
  <c r="F42" i="5"/>
  <c r="H41" i="5"/>
  <c r="F41" i="5"/>
  <c r="H40" i="5"/>
  <c r="F40" i="5"/>
  <c r="N38" i="8" s="1"/>
  <c r="H39" i="5"/>
  <c r="F39" i="5"/>
  <c r="N37" i="8" s="1"/>
  <c r="H38" i="5"/>
  <c r="F38" i="5"/>
  <c r="N36" i="8" s="1"/>
  <c r="M36" i="8" s="1"/>
  <c r="H35" i="5"/>
  <c r="F35" i="5"/>
  <c r="O33" i="8" s="1"/>
  <c r="O36" i="12" s="1"/>
  <c r="H34" i="5"/>
  <c r="F34" i="5"/>
  <c r="O32" i="8" s="1"/>
  <c r="O35" i="12" s="1"/>
  <c r="H33" i="5"/>
  <c r="F33" i="5"/>
  <c r="O31" i="8" s="1"/>
  <c r="N31" i="8" s="1"/>
  <c r="H32" i="5"/>
  <c r="F32" i="5"/>
  <c r="O30" i="8" s="1"/>
  <c r="O33" i="12" s="1"/>
  <c r="N39" i="8" l="1"/>
  <c r="N42" i="12" s="1"/>
  <c r="L39" i="8"/>
  <c r="L42" i="12" s="1"/>
  <c r="J39" i="8"/>
  <c r="J42" i="12" s="1"/>
  <c r="H39" i="8"/>
  <c r="H42" i="12" s="1"/>
  <c r="F39" i="8"/>
  <c r="F42" i="12" s="1"/>
  <c r="D39" i="8"/>
  <c r="O39" i="8"/>
  <c r="O42" i="12" s="1"/>
  <c r="M39" i="8"/>
  <c r="M42" i="12" s="1"/>
  <c r="K39" i="8"/>
  <c r="K42" i="12" s="1"/>
  <c r="I39" i="8"/>
  <c r="I42" i="12" s="1"/>
  <c r="G39" i="8"/>
  <c r="G42" i="12" s="1"/>
  <c r="E39" i="8"/>
  <c r="E42" i="12" s="1"/>
  <c r="N41" i="8"/>
  <c r="L41" i="8"/>
  <c r="J41" i="8"/>
  <c r="H41" i="8"/>
  <c r="F41" i="8"/>
  <c r="D41" i="8"/>
  <c r="M41" i="8"/>
  <c r="K41" i="8"/>
  <c r="I41" i="8"/>
  <c r="G41" i="8"/>
  <c r="E41" i="8"/>
  <c r="O41" i="8"/>
  <c r="F36" i="8"/>
  <c r="F39" i="12" s="1"/>
  <c r="J36" i="8"/>
  <c r="J39" i="12" s="1"/>
  <c r="O36" i="8"/>
  <c r="D36" i="8"/>
  <c r="D39" i="12" s="1"/>
  <c r="H36" i="8"/>
  <c r="L36" i="8"/>
  <c r="E36" i="8"/>
  <c r="E39" i="12" s="1"/>
  <c r="G36" i="8"/>
  <c r="G39" i="12" s="1"/>
  <c r="I36" i="8"/>
  <c r="I39" i="12" s="1"/>
  <c r="K36" i="8"/>
  <c r="E37" i="8"/>
  <c r="G37" i="8"/>
  <c r="I37" i="8"/>
  <c r="K37" i="8"/>
  <c r="M37" i="8"/>
  <c r="D37" i="8"/>
  <c r="F37" i="8"/>
  <c r="H37" i="8"/>
  <c r="J37" i="8"/>
  <c r="L37" i="8"/>
  <c r="M38" i="8"/>
  <c r="M35" i="8" s="1"/>
  <c r="N35" i="8"/>
  <c r="G37" i="5"/>
  <c r="D38" i="8"/>
  <c r="F38" i="8"/>
  <c r="F35" i="8" s="1"/>
  <c r="H38" i="8"/>
  <c r="J38" i="8"/>
  <c r="L38" i="8"/>
  <c r="L35" i="8" s="1"/>
  <c r="O38" i="8"/>
  <c r="E38" i="8"/>
  <c r="G38" i="8"/>
  <c r="I38" i="8"/>
  <c r="K38" i="8"/>
  <c r="N40" i="8"/>
  <c r="N43" i="12" s="1"/>
  <c r="L40" i="8"/>
  <c r="L43" i="12" s="1"/>
  <c r="J40" i="8"/>
  <c r="J43" i="12" s="1"/>
  <c r="H40" i="8"/>
  <c r="H43" i="12" s="1"/>
  <c r="F40" i="8"/>
  <c r="F43" i="12" s="1"/>
  <c r="D40" i="8"/>
  <c r="O40" i="8"/>
  <c r="O43" i="12" s="1"/>
  <c r="M40" i="8"/>
  <c r="M43" i="12" s="1"/>
  <c r="K40" i="8"/>
  <c r="K43" i="12" s="1"/>
  <c r="I40" i="8"/>
  <c r="I43" i="12" s="1"/>
  <c r="G40" i="8"/>
  <c r="G43" i="12" s="1"/>
  <c r="E40" i="8"/>
  <c r="E43" i="12" s="1"/>
  <c r="D30" i="8"/>
  <c r="P30" i="8" s="1"/>
  <c r="F30" i="8"/>
  <c r="H30" i="8"/>
  <c r="J30" i="8"/>
  <c r="L30" i="8"/>
  <c r="N30" i="8"/>
  <c r="E31" i="8"/>
  <c r="G31" i="8"/>
  <c r="I31" i="8"/>
  <c r="I34" i="12" s="1"/>
  <c r="K31" i="8"/>
  <c r="M31" i="8"/>
  <c r="D32" i="8"/>
  <c r="D35" i="12" s="1"/>
  <c r="F32" i="8"/>
  <c r="F35" i="12" s="1"/>
  <c r="H32" i="8"/>
  <c r="H35" i="12" s="1"/>
  <c r="J32" i="8"/>
  <c r="J35" i="12" s="1"/>
  <c r="L32" i="8"/>
  <c r="L35" i="12" s="1"/>
  <c r="N32" i="8"/>
  <c r="N35" i="12" s="1"/>
  <c r="D33" i="8"/>
  <c r="D36" i="12" s="1"/>
  <c r="F33" i="8"/>
  <c r="F36" i="12" s="1"/>
  <c r="H33" i="8"/>
  <c r="H36" i="12" s="1"/>
  <c r="J33" i="8"/>
  <c r="J36" i="12" s="1"/>
  <c r="L33" i="8"/>
  <c r="L36" i="12" s="1"/>
  <c r="N33" i="8"/>
  <c r="N36" i="12" s="1"/>
  <c r="E30" i="8"/>
  <c r="G30" i="8"/>
  <c r="I30" i="8"/>
  <c r="K30" i="8"/>
  <c r="M30" i="8"/>
  <c r="D31" i="8"/>
  <c r="F31" i="8"/>
  <c r="H31" i="8"/>
  <c r="H34" i="12" s="1"/>
  <c r="G34" i="12" s="1"/>
  <c r="F34" i="12" s="1"/>
  <c r="E34" i="12" s="1"/>
  <c r="D34" i="12" s="1"/>
  <c r="J31" i="8"/>
  <c r="J34" i="12" s="1"/>
  <c r="L31" i="8"/>
  <c r="E32" i="8"/>
  <c r="E35" i="12" s="1"/>
  <c r="G32" i="8"/>
  <c r="G35" i="12" s="1"/>
  <c r="I32" i="8"/>
  <c r="I35" i="12" s="1"/>
  <c r="K32" i="8"/>
  <c r="K35" i="12" s="1"/>
  <c r="M32" i="8"/>
  <c r="M35" i="12" s="1"/>
  <c r="E33" i="8"/>
  <c r="E36" i="12" s="1"/>
  <c r="G33" i="8"/>
  <c r="G36" i="12" s="1"/>
  <c r="I33" i="8"/>
  <c r="I36" i="12" s="1"/>
  <c r="K33" i="8"/>
  <c r="K36" i="12" s="1"/>
  <c r="M33" i="8"/>
  <c r="M36" i="12" s="1"/>
  <c r="H39" i="12"/>
  <c r="P19" i="8"/>
  <c r="L33" i="12"/>
  <c r="P32" i="8"/>
  <c r="O29" i="8"/>
  <c r="P36" i="12"/>
  <c r="G41" i="12"/>
  <c r="F41" i="12" s="1"/>
  <c r="E41" i="12" s="1"/>
  <c r="D41" i="12" s="1"/>
  <c r="G31" i="5"/>
  <c r="H31" i="5" s="1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0" i="5"/>
  <c r="F20" i="5"/>
  <c r="F19" i="5" s="1"/>
  <c r="H17" i="5"/>
  <c r="F17" i="5"/>
  <c r="H16" i="5"/>
  <c r="F16" i="5"/>
  <c r="H15" i="5"/>
  <c r="F15" i="5"/>
  <c r="H14" i="5"/>
  <c r="F14" i="5"/>
  <c r="G13" i="5"/>
  <c r="H11" i="5"/>
  <c r="F11" i="5"/>
  <c r="H10" i="5"/>
  <c r="F10" i="5"/>
  <c r="H9" i="5"/>
  <c r="F9" i="5"/>
  <c r="H8" i="5"/>
  <c r="F8" i="5"/>
  <c r="G7" i="5" s="1"/>
  <c r="F36" i="1"/>
  <c r="F35" i="1"/>
  <c r="F34" i="1"/>
  <c r="F33" i="1"/>
  <c r="F32" i="1"/>
  <c r="F30" i="1"/>
  <c r="F29" i="1"/>
  <c r="F28" i="1"/>
  <c r="F27" i="1"/>
  <c r="O8" i="8" l="1"/>
  <c r="O11" i="12" s="1"/>
  <c r="M8" i="8"/>
  <c r="M11" i="12" s="1"/>
  <c r="K8" i="8"/>
  <c r="K11" i="12" s="1"/>
  <c r="I8" i="8"/>
  <c r="I11" i="12" s="1"/>
  <c r="G8" i="8"/>
  <c r="G11" i="12" s="1"/>
  <c r="E8" i="8"/>
  <c r="E11" i="12" s="1"/>
  <c r="N8" i="8"/>
  <c r="N11" i="12" s="1"/>
  <c r="L8" i="8"/>
  <c r="L11" i="12" s="1"/>
  <c r="J8" i="8"/>
  <c r="J11" i="12" s="1"/>
  <c r="H8" i="8"/>
  <c r="H11" i="12" s="1"/>
  <c r="F8" i="8"/>
  <c r="F11" i="12" s="1"/>
  <c r="D8" i="8"/>
  <c r="O9" i="8"/>
  <c r="O12" i="12" s="1"/>
  <c r="M9" i="8"/>
  <c r="M12" i="12" s="1"/>
  <c r="K9" i="8"/>
  <c r="K12" i="12" s="1"/>
  <c r="I9" i="8"/>
  <c r="I12" i="12" s="1"/>
  <c r="G9" i="8"/>
  <c r="G12" i="12" s="1"/>
  <c r="E9" i="8"/>
  <c r="E12" i="12" s="1"/>
  <c r="N9" i="8"/>
  <c r="N12" i="12" s="1"/>
  <c r="L9" i="8"/>
  <c r="L12" i="12" s="1"/>
  <c r="J9" i="8"/>
  <c r="J12" i="12" s="1"/>
  <c r="H9" i="8"/>
  <c r="H12" i="12" s="1"/>
  <c r="F9" i="8"/>
  <c r="F12" i="12" s="1"/>
  <c r="D9" i="8"/>
  <c r="P41" i="8"/>
  <c r="D42" i="12"/>
  <c r="P42" i="12" s="1"/>
  <c r="P39" i="8"/>
  <c r="O15" i="8"/>
  <c r="O18" i="12" s="1"/>
  <c r="M15" i="8"/>
  <c r="M18" i="12" s="1"/>
  <c r="K15" i="8"/>
  <c r="K18" i="12" s="1"/>
  <c r="I15" i="8"/>
  <c r="I18" i="12" s="1"/>
  <c r="G15" i="8"/>
  <c r="G18" i="12" s="1"/>
  <c r="E15" i="8"/>
  <c r="E18" i="12" s="1"/>
  <c r="N15" i="8"/>
  <c r="N18" i="12" s="1"/>
  <c r="L15" i="8"/>
  <c r="L18" i="12" s="1"/>
  <c r="J15" i="8"/>
  <c r="J18" i="12" s="1"/>
  <c r="H15" i="8"/>
  <c r="H18" i="12" s="1"/>
  <c r="F15" i="8"/>
  <c r="F18" i="12" s="1"/>
  <c r="D15" i="8"/>
  <c r="O26" i="8"/>
  <c r="O29" i="12" s="1"/>
  <c r="M26" i="8"/>
  <c r="M29" i="12" s="1"/>
  <c r="K26" i="8"/>
  <c r="K29" i="12" s="1"/>
  <c r="I26" i="8"/>
  <c r="I29" i="12" s="1"/>
  <c r="G26" i="8"/>
  <c r="G29" i="12" s="1"/>
  <c r="E26" i="8"/>
  <c r="E29" i="12" s="1"/>
  <c r="N26" i="8"/>
  <c r="N29" i="12" s="1"/>
  <c r="L26" i="8"/>
  <c r="L29" i="12" s="1"/>
  <c r="J26" i="8"/>
  <c r="J29" i="12" s="1"/>
  <c r="H26" i="8"/>
  <c r="H29" i="12" s="1"/>
  <c r="F26" i="8"/>
  <c r="F29" i="12" s="1"/>
  <c r="D26" i="8"/>
  <c r="O27" i="8"/>
  <c r="O30" i="12" s="1"/>
  <c r="M27" i="8"/>
  <c r="M30" i="12" s="1"/>
  <c r="K27" i="8"/>
  <c r="K30" i="12" s="1"/>
  <c r="I27" i="8"/>
  <c r="I30" i="12" s="1"/>
  <c r="G27" i="8"/>
  <c r="G30" i="12" s="1"/>
  <c r="E27" i="8"/>
  <c r="E30" i="12" s="1"/>
  <c r="N27" i="8"/>
  <c r="N30" i="12" s="1"/>
  <c r="L27" i="8"/>
  <c r="L30" i="12" s="1"/>
  <c r="J27" i="8"/>
  <c r="J30" i="12" s="1"/>
  <c r="H27" i="8"/>
  <c r="H30" i="12" s="1"/>
  <c r="F27" i="8"/>
  <c r="F30" i="12" s="1"/>
  <c r="D27" i="8"/>
  <c r="P33" i="8"/>
  <c r="P36" i="8"/>
  <c r="K35" i="8"/>
  <c r="G35" i="8"/>
  <c r="J35" i="8"/>
  <c r="I35" i="8"/>
  <c r="E35" i="8"/>
  <c r="H41" i="12"/>
  <c r="H35" i="8"/>
  <c r="P38" i="8"/>
  <c r="D35" i="8"/>
  <c r="D43" i="12"/>
  <c r="P43" i="12" s="1"/>
  <c r="P40" i="8"/>
  <c r="K33" i="12"/>
  <c r="K29" i="8"/>
  <c r="H33" i="12"/>
  <c r="G33" i="12" s="1"/>
  <c r="H29" i="8"/>
  <c r="D33" i="12"/>
  <c r="D29" i="8"/>
  <c r="P31" i="8"/>
  <c r="G29" i="8"/>
  <c r="L29" i="8"/>
  <c r="N33" i="12"/>
  <c r="M33" i="12" s="1"/>
  <c r="N29" i="8"/>
  <c r="J33" i="12"/>
  <c r="I33" i="12" s="1"/>
  <c r="J29" i="8"/>
  <c r="F33" i="12"/>
  <c r="E33" i="12" s="1"/>
  <c r="F29" i="8"/>
  <c r="M29" i="8"/>
  <c r="I29" i="8"/>
  <c r="E29" i="8"/>
  <c r="P29" i="8" s="1"/>
  <c r="P35" i="12"/>
  <c r="N25" i="8"/>
  <c r="L25" i="8"/>
  <c r="J25" i="8"/>
  <c r="H25" i="8"/>
  <c r="F25" i="8"/>
  <c r="D25" i="8"/>
  <c r="O25" i="8"/>
  <c r="M25" i="8"/>
  <c r="K25" i="8"/>
  <c r="I25" i="8"/>
  <c r="G25" i="8"/>
  <c r="E25" i="8"/>
  <c r="O20" i="8"/>
  <c r="M20" i="8"/>
  <c r="K20" i="8"/>
  <c r="I20" i="8"/>
  <c r="G20" i="8"/>
  <c r="E20" i="8"/>
  <c r="N20" i="8"/>
  <c r="L20" i="8"/>
  <c r="J20" i="8"/>
  <c r="H20" i="8"/>
  <c r="F20" i="8"/>
  <c r="D20" i="8"/>
  <c r="N21" i="8"/>
  <c r="L21" i="8"/>
  <c r="J21" i="8"/>
  <c r="H21" i="8"/>
  <c r="F21" i="8"/>
  <c r="D21" i="8"/>
  <c r="O21" i="8"/>
  <c r="M21" i="8"/>
  <c r="K21" i="8"/>
  <c r="I21" i="8"/>
  <c r="G21" i="8"/>
  <c r="E21" i="8"/>
  <c r="N23" i="8"/>
  <c r="L23" i="8"/>
  <c r="J23" i="8"/>
  <c r="H23" i="8"/>
  <c r="F23" i="8"/>
  <c r="D23" i="8"/>
  <c r="O23" i="8"/>
  <c r="M23" i="8"/>
  <c r="K23" i="8"/>
  <c r="I23" i="8"/>
  <c r="G23" i="8"/>
  <c r="E23" i="8"/>
  <c r="O24" i="8"/>
  <c r="M24" i="8"/>
  <c r="K24" i="8"/>
  <c r="I24" i="8"/>
  <c r="G24" i="8"/>
  <c r="E24" i="8"/>
  <c r="N24" i="8"/>
  <c r="L24" i="8"/>
  <c r="J24" i="8"/>
  <c r="H24" i="8"/>
  <c r="F24" i="8"/>
  <c r="D24" i="8"/>
  <c r="O22" i="8"/>
  <c r="M22" i="8"/>
  <c r="K22" i="8"/>
  <c r="I22" i="8"/>
  <c r="G22" i="8"/>
  <c r="E22" i="8"/>
  <c r="N22" i="8"/>
  <c r="L22" i="8"/>
  <c r="J22" i="8"/>
  <c r="H22" i="8"/>
  <c r="F22" i="8"/>
  <c r="D22" i="8"/>
  <c r="N18" i="8"/>
  <c r="N17" i="8" s="1"/>
  <c r="L18" i="8"/>
  <c r="L17" i="8" s="1"/>
  <c r="J18" i="8"/>
  <c r="J17" i="8" s="1"/>
  <c r="H18" i="8"/>
  <c r="H17" i="8" s="1"/>
  <c r="F18" i="8"/>
  <c r="F17" i="8" s="1"/>
  <c r="D18" i="8"/>
  <c r="D17" i="8" s="1"/>
  <c r="M18" i="8"/>
  <c r="K18" i="8"/>
  <c r="I18" i="8"/>
  <c r="I17" i="8" s="1"/>
  <c r="G18" i="8"/>
  <c r="E18" i="8"/>
  <c r="E17" i="8" s="1"/>
  <c r="G19" i="5"/>
  <c r="N12" i="8"/>
  <c r="K12" i="8"/>
  <c r="I12" i="8"/>
  <c r="G12" i="8"/>
  <c r="E12" i="8"/>
  <c r="E15" i="12" s="1"/>
  <c r="O12" i="8"/>
  <c r="M12" i="8"/>
  <c r="J12" i="8"/>
  <c r="H12" i="8"/>
  <c r="F12" i="8"/>
  <c r="D12" i="8"/>
  <c r="N13" i="8"/>
  <c r="L13" i="8"/>
  <c r="L16" i="12" s="1"/>
  <c r="I13" i="8"/>
  <c r="I16" i="12" s="1"/>
  <c r="G13" i="8"/>
  <c r="G16" i="12" s="1"/>
  <c r="E13" i="8"/>
  <c r="O13" i="8"/>
  <c r="M13" i="8"/>
  <c r="M16" i="12" s="1"/>
  <c r="J13" i="8"/>
  <c r="J16" i="12" s="1"/>
  <c r="H13" i="8"/>
  <c r="F13" i="8"/>
  <c r="D13" i="8"/>
  <c r="N14" i="8"/>
  <c r="N17" i="12" s="1"/>
  <c r="L14" i="8"/>
  <c r="L17" i="12" s="1"/>
  <c r="J14" i="8"/>
  <c r="J17" i="12" s="1"/>
  <c r="H14" i="8"/>
  <c r="H17" i="12" s="1"/>
  <c r="F14" i="8"/>
  <c r="F17" i="12" s="1"/>
  <c r="D14" i="8"/>
  <c r="O14" i="8"/>
  <c r="O17" i="12" s="1"/>
  <c r="M14" i="8"/>
  <c r="M17" i="12" s="1"/>
  <c r="K14" i="8"/>
  <c r="K17" i="12" s="1"/>
  <c r="I14" i="8"/>
  <c r="I17" i="12" s="1"/>
  <c r="G14" i="8"/>
  <c r="G17" i="12" s="1"/>
  <c r="E14" i="8"/>
  <c r="E17" i="12" s="1"/>
  <c r="G46" i="5"/>
  <c r="I41" i="5" s="1"/>
  <c r="K13" i="8"/>
  <c r="I43" i="5"/>
  <c r="N6" i="8"/>
  <c r="L6" i="8"/>
  <c r="I6" i="8"/>
  <c r="G6" i="8"/>
  <c r="E6" i="8"/>
  <c r="O6" i="8"/>
  <c r="M6" i="8"/>
  <c r="J6" i="8"/>
  <c r="H6" i="8"/>
  <c r="F6" i="8"/>
  <c r="D6" i="8"/>
  <c r="I10" i="5"/>
  <c r="I29" i="5"/>
  <c r="M7" i="8"/>
  <c r="K7" i="8"/>
  <c r="K10" i="12" s="1"/>
  <c r="I7" i="8"/>
  <c r="G7" i="8"/>
  <c r="E7" i="8"/>
  <c r="E10" i="12" s="1"/>
  <c r="O7" i="8"/>
  <c r="N7" i="8" s="1"/>
  <c r="L7" i="8"/>
  <c r="J7" i="8"/>
  <c r="H7" i="8"/>
  <c r="F7" i="8"/>
  <c r="F10" i="12" s="1"/>
  <c r="D7" i="8"/>
  <c r="I7" i="5"/>
  <c r="H7" i="5" s="1"/>
  <c r="I24" i="5"/>
  <c r="K16" i="12"/>
  <c r="D32" i="12"/>
  <c r="F26" i="1"/>
  <c r="F24" i="1"/>
  <c r="F23" i="1"/>
  <c r="F22" i="1"/>
  <c r="F21" i="1"/>
  <c r="F19" i="1"/>
  <c r="F18" i="1"/>
  <c r="F17" i="1"/>
  <c r="F16" i="1"/>
  <c r="F15" i="1"/>
  <c r="F14" i="1"/>
  <c r="F13" i="1" s="1"/>
  <c r="F11" i="1"/>
  <c r="F10" i="1"/>
  <c r="F9" i="1"/>
  <c r="D12" i="12" l="1"/>
  <c r="P12" i="12" s="1"/>
  <c r="P9" i="8"/>
  <c r="D11" i="12"/>
  <c r="P11" i="12" s="1"/>
  <c r="P8" i="8"/>
  <c r="F8" i="1"/>
  <c r="F39" i="1" s="1"/>
  <c r="I28" i="5"/>
  <c r="I15" i="5"/>
  <c r="H5" i="8"/>
  <c r="I21" i="5"/>
  <c r="K11" i="8"/>
  <c r="G17" i="8"/>
  <c r="K17" i="8"/>
  <c r="P22" i="8"/>
  <c r="P24" i="8"/>
  <c r="P20" i="8"/>
  <c r="D30" i="12"/>
  <c r="P30" i="12" s="1"/>
  <c r="P27" i="8"/>
  <c r="D29" i="12"/>
  <c r="P29" i="12" s="1"/>
  <c r="P26" i="8"/>
  <c r="D18" i="12"/>
  <c r="P18" i="12" s="1"/>
  <c r="P15" i="8"/>
  <c r="P33" i="12"/>
  <c r="I26" i="5"/>
  <c r="I20" i="5"/>
  <c r="I11" i="5"/>
  <c r="I25" i="5"/>
  <c r="I16" i="5"/>
  <c r="I32" i="5"/>
  <c r="I42" i="5"/>
  <c r="I38" i="5"/>
  <c r="I35" i="5"/>
  <c r="P25" i="8"/>
  <c r="M17" i="8"/>
  <c r="I22" i="5"/>
  <c r="I17" i="5"/>
  <c r="I13" i="5"/>
  <c r="H13" i="5" s="1"/>
  <c r="I9" i="5"/>
  <c r="I27" i="5"/>
  <c r="I23" i="5"/>
  <c r="I19" i="5"/>
  <c r="H19" i="5" s="1"/>
  <c r="I14" i="5"/>
  <c r="I8" i="5"/>
  <c r="I31" i="5"/>
  <c r="I34" i="5"/>
  <c r="I40" i="5"/>
  <c r="I33" i="5"/>
  <c r="I37" i="5"/>
  <c r="H37" i="5" s="1"/>
  <c r="P23" i="8"/>
  <c r="P21" i="8"/>
  <c r="I39" i="5"/>
  <c r="D11" i="8"/>
  <c r="D15" i="12"/>
  <c r="L12" i="8"/>
  <c r="L11" i="8" s="1"/>
  <c r="M11" i="8"/>
  <c r="F16" i="12"/>
  <c r="H11" i="8"/>
  <c r="H43" i="8" s="1"/>
  <c r="D13" i="15" s="1"/>
  <c r="C12" i="14" s="1"/>
  <c r="E12" i="14" s="1"/>
  <c r="I11" i="8"/>
  <c r="N11" i="8"/>
  <c r="D17" i="12"/>
  <c r="P17" i="12" s="1"/>
  <c r="P14" i="8"/>
  <c r="E11" i="8"/>
  <c r="E16" i="12"/>
  <c r="D16" i="12" s="1"/>
  <c r="P13" i="8"/>
  <c r="H16" i="12"/>
  <c r="F11" i="8"/>
  <c r="J11" i="8"/>
  <c r="O11" i="8"/>
  <c r="G11" i="8"/>
  <c r="P11" i="8" s="1"/>
  <c r="J5" i="8"/>
  <c r="J10" i="12"/>
  <c r="I10" i="12" s="1"/>
  <c r="H10" i="12" s="1"/>
  <c r="G10" i="12" s="1"/>
  <c r="K6" i="8"/>
  <c r="K5" i="8" s="1"/>
  <c r="L5" i="8"/>
  <c r="L43" i="8" s="1"/>
  <c r="D17" i="15" s="1"/>
  <c r="C16" i="14" s="1"/>
  <c r="E16" i="14" s="1"/>
  <c r="P7" i="8"/>
  <c r="D10" i="12"/>
  <c r="P6" i="8"/>
  <c r="E5" i="8"/>
  <c r="E43" i="8" s="1"/>
  <c r="D10" i="15" s="1"/>
  <c r="C9" i="14" s="1"/>
  <c r="E9" i="14" s="1"/>
  <c r="F5" i="8"/>
  <c r="F43" i="8" s="1"/>
  <c r="D11" i="15" s="1"/>
  <c r="C10" i="14" s="1"/>
  <c r="E10" i="14" s="1"/>
  <c r="O5" i="8"/>
  <c r="G5" i="8"/>
  <c r="D5" i="8"/>
  <c r="M5" i="8"/>
  <c r="I5" i="8"/>
  <c r="I43" i="8" s="1"/>
  <c r="D14" i="15" s="1"/>
  <c r="C13" i="14" s="1"/>
  <c r="E13" i="14" s="1"/>
  <c r="N5" i="8"/>
  <c r="J43" i="8"/>
  <c r="D15" i="15" s="1"/>
  <c r="C14" i="14" s="1"/>
  <c r="E14" i="14" s="1"/>
  <c r="N43" i="8" l="1"/>
  <c r="D19" i="15" s="1"/>
  <c r="C18" i="14" s="1"/>
  <c r="E18" i="14" s="1"/>
  <c r="M43" i="8"/>
  <c r="D18" i="15" s="1"/>
  <c r="C17" i="14" s="1"/>
  <c r="E17" i="14" s="1"/>
  <c r="K43" i="8"/>
  <c r="D16" i="15" s="1"/>
  <c r="C15" i="14" s="1"/>
  <c r="E15" i="14" s="1"/>
  <c r="D14" i="12"/>
  <c r="P12" i="8"/>
  <c r="G43" i="8"/>
  <c r="D12" i="15" s="1"/>
  <c r="C11" i="14" s="1"/>
  <c r="E11" i="14" s="1"/>
  <c r="D43" i="8"/>
  <c r="D9" i="15" s="1"/>
  <c r="C8" i="14" s="1"/>
  <c r="P5" i="8"/>
  <c r="E8" i="14"/>
  <c r="E14" i="12"/>
  <c r="F15" i="12"/>
  <c r="F14" i="12" s="1"/>
  <c r="G15" i="12"/>
  <c r="G14" i="12" s="1"/>
  <c r="H15" i="12"/>
  <c r="H14" i="12" s="1"/>
  <c r="I15" i="12"/>
  <c r="I14" i="12" s="1"/>
  <c r="J15" i="12"/>
  <c r="J14" i="12" s="1"/>
  <c r="K15" i="12"/>
  <c r="K14" i="12" s="1"/>
  <c r="L15" i="12"/>
  <c r="L14" i="12" s="1"/>
  <c r="M15" i="12"/>
  <c r="M14" i="12" s="1"/>
  <c r="N15" i="12"/>
  <c r="N16" i="12"/>
  <c r="N14" i="12" s="1"/>
  <c r="O15" i="12"/>
  <c r="O16" i="12"/>
  <c r="E32" i="12"/>
  <c r="F32" i="12"/>
  <c r="G32" i="12"/>
  <c r="H32" i="12"/>
  <c r="I32" i="12"/>
  <c r="J32" i="12"/>
  <c r="K34" i="12"/>
  <c r="K32" i="12" s="1"/>
  <c r="L34" i="12"/>
  <c r="L32" i="12" s="1"/>
  <c r="M34" i="12"/>
  <c r="M32" i="12" s="1"/>
  <c r="N34" i="12"/>
  <c r="N32" i="12" s="1"/>
  <c r="O34" i="12"/>
  <c r="O32" i="12" s="1"/>
  <c r="O18" i="8"/>
  <c r="O17" i="8" s="1"/>
  <c r="O37" i="8"/>
  <c r="O35" i="8" s="1"/>
  <c r="P35" i="8" s="1"/>
  <c r="H40" i="12"/>
  <c r="H38" i="12" s="1"/>
  <c r="G40" i="12"/>
  <c r="L10" i="12"/>
  <c r="M10" i="12"/>
  <c r="N10" i="12"/>
  <c r="O10" i="12"/>
  <c r="P10" i="12"/>
  <c r="I41" i="12"/>
  <c r="J41" i="12"/>
  <c r="K41" i="12"/>
  <c r="L41" i="12"/>
  <c r="M41" i="12"/>
  <c r="N41" i="12"/>
  <c r="O41" i="12"/>
  <c r="F40" i="12"/>
  <c r="F38" i="12" s="1"/>
  <c r="E40" i="12"/>
  <c r="E38" i="12"/>
  <c r="D40" i="12"/>
  <c r="J40" i="12"/>
  <c r="I40" i="12"/>
  <c r="G38" i="12"/>
  <c r="I38" i="12"/>
  <c r="P37" i="8"/>
  <c r="F9" i="12"/>
  <c r="F8" i="12" s="1"/>
  <c r="E9" i="12"/>
  <c r="E8" i="12" s="1"/>
  <c r="D9" i="12"/>
  <c r="H9" i="12"/>
  <c r="H8" i="12" s="1"/>
  <c r="G9" i="12"/>
  <c r="J9" i="12"/>
  <c r="J8" i="12" s="1"/>
  <c r="I9" i="12"/>
  <c r="M9" i="12"/>
  <c r="M8" i="12" s="1"/>
  <c r="L9" i="12"/>
  <c r="D8" i="12"/>
  <c r="G8" i="12"/>
  <c r="I8" i="12"/>
  <c r="K9" i="12"/>
  <c r="K8" i="12" s="1"/>
  <c r="L8" i="12"/>
  <c r="N9" i="12"/>
  <c r="O9" i="12"/>
  <c r="O8" i="12" s="1"/>
  <c r="P46" i="7"/>
  <c r="P9" i="12"/>
  <c r="F21" i="12"/>
  <c r="F23" i="12"/>
  <c r="F24" i="12"/>
  <c r="F25" i="12"/>
  <c r="F26" i="12"/>
  <c r="F27" i="12"/>
  <c r="F28" i="12"/>
  <c r="E21" i="12"/>
  <c r="H21" i="12"/>
  <c r="H23" i="12"/>
  <c r="H24" i="12"/>
  <c r="H25" i="12"/>
  <c r="H26" i="12"/>
  <c r="H27" i="12"/>
  <c r="H28" i="12"/>
  <c r="H20" i="12" s="1"/>
  <c r="G21" i="12"/>
  <c r="J21" i="12"/>
  <c r="J23" i="12"/>
  <c r="J24" i="12"/>
  <c r="J25" i="12"/>
  <c r="J26" i="12"/>
  <c r="J27" i="12"/>
  <c r="J28" i="12"/>
  <c r="I21" i="12"/>
  <c r="L21" i="12"/>
  <c r="L23" i="12"/>
  <c r="L24" i="12"/>
  <c r="L25" i="12"/>
  <c r="L26" i="12"/>
  <c r="L27" i="12"/>
  <c r="L28" i="12"/>
  <c r="K21" i="12"/>
  <c r="N21" i="12"/>
  <c r="N23" i="12"/>
  <c r="N24" i="12"/>
  <c r="N25" i="12"/>
  <c r="N26" i="12"/>
  <c r="N27" i="12"/>
  <c r="N28" i="12"/>
  <c r="M21" i="12"/>
  <c r="D21" i="12"/>
  <c r="D23" i="12"/>
  <c r="D24" i="12"/>
  <c r="D25" i="12"/>
  <c r="D26" i="12"/>
  <c r="D27" i="12"/>
  <c r="D28" i="12"/>
  <c r="P28" i="12" s="1"/>
  <c r="E23" i="12"/>
  <c r="E24" i="12"/>
  <c r="E25" i="12"/>
  <c r="E26" i="12"/>
  <c r="E27" i="12"/>
  <c r="E28" i="12"/>
  <c r="G23" i="12"/>
  <c r="G24" i="12"/>
  <c r="G25" i="12"/>
  <c r="G26" i="12"/>
  <c r="G27" i="12"/>
  <c r="G28" i="12"/>
  <c r="G20" i="12" s="1"/>
  <c r="I23" i="12"/>
  <c r="I24" i="12"/>
  <c r="I25" i="12"/>
  <c r="I26" i="12"/>
  <c r="I27" i="12"/>
  <c r="I28" i="12"/>
  <c r="K23" i="12"/>
  <c r="K24" i="12"/>
  <c r="K25" i="12"/>
  <c r="K26" i="12"/>
  <c r="K27" i="12"/>
  <c r="K28" i="12"/>
  <c r="M23" i="12"/>
  <c r="M24" i="12"/>
  <c r="M25" i="12"/>
  <c r="M26" i="12"/>
  <c r="M27" i="12"/>
  <c r="M28" i="12"/>
  <c r="O23" i="12"/>
  <c r="O24" i="12"/>
  <c r="O25" i="12"/>
  <c r="P25" i="12" s="1"/>
  <c r="O26" i="12"/>
  <c r="O27" i="12"/>
  <c r="P27" i="12" s="1"/>
  <c r="O28" i="12"/>
  <c r="P22" i="12"/>
  <c r="K39" i="12"/>
  <c r="L39" i="12"/>
  <c r="M39" i="12"/>
  <c r="N39" i="12"/>
  <c r="O39" i="12"/>
  <c r="K40" i="12"/>
  <c r="M40" i="12"/>
  <c r="P26" i="12"/>
  <c r="L40" i="12"/>
  <c r="L38" i="12" s="1"/>
  <c r="N40" i="12"/>
  <c r="D38" i="12"/>
  <c r="P17" i="8" l="1"/>
  <c r="O43" i="8"/>
  <c r="D20" i="15" s="1"/>
  <c r="C19" i="14" s="1"/>
  <c r="E19" i="14" s="1"/>
  <c r="N38" i="12"/>
  <c r="O40" i="12"/>
  <c r="O38" i="12" s="1"/>
  <c r="P38" i="12" s="1"/>
  <c r="K38" i="12"/>
  <c r="P24" i="12"/>
  <c r="O21" i="12"/>
  <c r="P15" i="12"/>
  <c r="N8" i="12"/>
  <c r="P18" i="8"/>
  <c r="J38" i="12"/>
  <c r="P39" i="12"/>
  <c r="P41" i="12"/>
  <c r="P34" i="12"/>
  <c r="P23" i="12"/>
  <c r="O14" i="12"/>
  <c r="P14" i="12" s="1"/>
  <c r="M38" i="12"/>
  <c r="P40" i="12"/>
  <c r="P45" i="8"/>
  <c r="P32" i="12"/>
  <c r="K20" i="12"/>
  <c r="L20" i="12"/>
  <c r="D20" i="12"/>
  <c r="N20" i="12"/>
  <c r="I20" i="12"/>
  <c r="F20" i="12"/>
  <c r="O20" i="12"/>
  <c r="M20" i="12"/>
  <c r="J20" i="12"/>
  <c r="E20" i="12"/>
  <c r="C20" i="14"/>
  <c r="E20" i="14" s="1"/>
  <c r="P21" i="12"/>
  <c r="P16" i="12"/>
  <c r="P8" i="12"/>
  <c r="D21" i="15" l="1"/>
  <c r="P20" i="12"/>
  <c r="P46" i="12"/>
</calcChain>
</file>

<file path=xl/sharedStrings.xml><?xml version="1.0" encoding="utf-8"?>
<sst xmlns="http://schemas.openxmlformats.org/spreadsheetml/2006/main" count="231" uniqueCount="101">
  <si>
    <t>ITEM</t>
  </si>
  <si>
    <t>DESCRIPCION</t>
  </si>
  <si>
    <t>COSTO MES</t>
  </si>
  <si>
    <t>COSTO MES UNITARIO</t>
  </si>
  <si>
    <t>CANTIDAD</t>
  </si>
  <si>
    <t>SUBTOTAL</t>
  </si>
  <si>
    <t xml:space="preserve"> PERSONAL OPERATIVO</t>
  </si>
  <si>
    <t>PERSONAL ADMINISTRATIVO</t>
  </si>
  <si>
    <t>Servicios públicos</t>
  </si>
  <si>
    <t>Monitoreo, vigilancia</t>
  </si>
  <si>
    <t>Papelería</t>
  </si>
  <si>
    <t>Cafetería y aseo</t>
  </si>
  <si>
    <t>Persona 1</t>
  </si>
  <si>
    <t>Persona 2</t>
  </si>
  <si>
    <t>Arriendo Oficina o bodega</t>
  </si>
  <si>
    <t>Agua</t>
  </si>
  <si>
    <t>Luz</t>
  </si>
  <si>
    <t>Telefonia Movil</t>
  </si>
  <si>
    <t>Telefonia Fija</t>
  </si>
  <si>
    <t>Internet</t>
  </si>
  <si>
    <t>GASTOS LOCATIVOS</t>
  </si>
  <si>
    <t xml:space="preserve"> EQ. SISTEMAS Y COMUNICACION</t>
  </si>
  <si>
    <t>2,2</t>
  </si>
  <si>
    <t>INVERSION INICIAL</t>
  </si>
  <si>
    <t>Adecuacion instalaciones</t>
  </si>
  <si>
    <t>3,2,1</t>
  </si>
  <si>
    <t>3,2,2</t>
  </si>
  <si>
    <t>3,2,3</t>
  </si>
  <si>
    <t>3,2,4</t>
  </si>
  <si>
    <t>3,2,5</t>
  </si>
  <si>
    <t xml:space="preserve">OTROS </t>
  </si>
  <si>
    <t>Promocion y/o Publicidad</t>
  </si>
  <si>
    <t>Transportes</t>
  </si>
  <si>
    <t>Combustibles</t>
  </si>
  <si>
    <t>TOTAL</t>
  </si>
  <si>
    <t>% PART</t>
  </si>
  <si>
    <t>PROM. DIA</t>
  </si>
  <si>
    <t>VEHICULOS Y TRANSPORTE</t>
  </si>
  <si>
    <t>DISEÑO Y ESTUDIOS PRELIMINARES</t>
  </si>
  <si>
    <t>OTROS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</si>
  <si>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</si>
  <si>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</si>
  <si>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</si>
  <si>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</si>
  <si>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</si>
  <si>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</si>
  <si>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</si>
  <si>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</si>
  <si>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</si>
  <si>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</si>
  <si>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</si>
  <si>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</si>
  <si>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</si>
  <si>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PROYECCION ANUAL GASTOS</t>
  </si>
  <si>
    <t>MENU</t>
  </si>
  <si>
    <t>Computador</t>
  </si>
  <si>
    <t>Impresora</t>
  </si>
  <si>
    <t>Celular</t>
  </si>
  <si>
    <t>Escritorio</t>
  </si>
  <si>
    <t>Silla</t>
  </si>
  <si>
    <t>PRESUPUESTO GASTOS MES</t>
  </si>
  <si>
    <t>GASTOS REALES</t>
  </si>
  <si>
    <t>GASTOS REALES AÑO</t>
  </si>
  <si>
    <t>PROYECCION GASTOS AÑO</t>
  </si>
  <si>
    <t>PRESUPUESTO INVERSION INICIAL</t>
  </si>
  <si>
    <t>TOTALES</t>
  </si>
  <si>
    <t>TOTAL AÑO</t>
  </si>
  <si>
    <t>LEGAL</t>
  </si>
  <si>
    <t>Tramites legales de apertura en ciudad</t>
  </si>
  <si>
    <t>Camara de comercio</t>
  </si>
  <si>
    <t>Impuestos</t>
  </si>
  <si>
    <t>Ciudad</t>
  </si>
  <si>
    <t>Año</t>
  </si>
  <si>
    <t>COMPARATIVO PRESUPUESTO VS REAL</t>
  </si>
  <si>
    <t>COMPARATIVO PROYECCION VS REAL</t>
  </si>
  <si>
    <t>PRESUPUESTO INGRESOS</t>
  </si>
  <si>
    <t>PORCENTAJE UTILIDAD</t>
  </si>
  <si>
    <t xml:space="preserve">PPTO </t>
  </si>
  <si>
    <t>VENTAS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</si>
  <si>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</si>
  <si>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</si>
  <si>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</si>
  <si>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</si>
  <si>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</si>
  <si>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</si>
  <si>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</si>
  <si>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</si>
  <si>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</si>
  <si>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</si>
  <si>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</si>
  <si>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</si>
  <si>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</si>
  <si>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% CUMPLIMIENTO</t>
  </si>
  <si>
    <t>PRESUPUESTO INGRESOS VS REAL</t>
  </si>
  <si>
    <t>VIAJES</t>
  </si>
  <si>
    <t>Tiquetes</t>
  </si>
  <si>
    <t>Taxis y transportes</t>
  </si>
  <si>
    <t>Viaticos</t>
  </si>
  <si>
    <t>VALOR UNITARIO</t>
  </si>
  <si>
    <t>GRAFICA PRESUPUESTO VS VENTAS</t>
  </si>
  <si>
    <t>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</si>
</sst>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41" formatCode="_(* #,##0_);_(* \(#,##0\);_(* &quot;-&quot;_);_(@_)"/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5"/>
      <color theme="3" tint="0.39997558519241921"/>
      <name val="Arial"/>
      <family val="2"/>
    </font>
    <font>
      <u/>
      <sz val="11"/>
      <color theme="10"/>
      <name val="Calibri"/>
      <family val="2"/>
    </font>
    <font>
      <sz val="11"/>
      <color theme="3" tint="-0.249977111117893"/>
      <name val="Calibri"/>
      <family val="2"/>
    </font>
    <font>
      <sz val="11"/>
      <color theme="3" tint="0.399975585192419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medium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/>
      <bottom style="thin">
        <color theme="3" tint="0.59996337778862885"/>
      </bottom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2" fontId="1" fillId="3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6" xfId="0" applyFont="1" applyBorder="1"/>
    <xf numFmtId="2" fontId="1" fillId="0" borderId="6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9" xfId="0" applyFont="1" applyBorder="1"/>
    <xf numFmtId="41" fontId="5" fillId="0" borderId="6" xfId="0" applyNumberFormat="1" applyFont="1" applyBorder="1" applyAlignment="1">
      <alignment wrapText="1"/>
    </xf>
    <xf numFmtId="41" fontId="5" fillId="0" borderId="9" xfId="0" applyNumberFormat="1" applyFont="1" applyBorder="1" applyAlignment="1">
      <alignment wrapText="1"/>
    </xf>
    <xf numFmtId="0" fontId="1" fillId="0" borderId="11" xfId="0" applyFont="1" applyBorder="1"/>
    <xf numFmtId="42" fontId="1" fillId="0" borderId="11" xfId="0" applyNumberFormat="1" applyFont="1" applyBorder="1"/>
    <xf numFmtId="3" fontId="1" fillId="0" borderId="6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Protection="1">
      <protection locked="0"/>
    </xf>
    <xf numFmtId="10" fontId="3" fillId="0" borderId="10" xfId="0" applyNumberFormat="1" applyFont="1" applyBorder="1"/>
    <xf numFmtId="165" fontId="3" fillId="0" borderId="7" xfId="0" applyNumberFormat="1" applyFont="1" applyBorder="1"/>
    <xf numFmtId="2" fontId="1" fillId="0" borderId="11" xfId="0" applyNumberFormat="1" applyFont="1" applyBorder="1" applyAlignment="1">
      <alignment wrapText="1"/>
    </xf>
    <xf numFmtId="41" fontId="1" fillId="2" borderId="6" xfId="0" applyNumberFormat="1" applyFont="1" applyFill="1" applyBorder="1"/>
    <xf numFmtId="41" fontId="4" fillId="2" borderId="6" xfId="0" applyNumberFormat="1" applyFont="1" applyFill="1" applyBorder="1" applyAlignment="1">
      <alignment wrapText="1"/>
    </xf>
    <xf numFmtId="165" fontId="3" fillId="2" borderId="7" xfId="0" applyNumberFormat="1" applyFont="1" applyFill="1" applyBorder="1"/>
    <xf numFmtId="2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/>
    <xf numFmtId="41" fontId="1" fillId="2" borderId="6" xfId="0" applyNumberFormat="1" applyFont="1" applyFill="1" applyBorder="1" applyAlignment="1">
      <alignment wrapText="1"/>
    </xf>
    <xf numFmtId="41" fontId="1" fillId="2" borderId="3" xfId="0" applyNumberFormat="1" applyFont="1" applyFill="1" applyBorder="1" applyAlignment="1" applyProtection="1">
      <alignment wrapText="1"/>
    </xf>
    <xf numFmtId="165" fontId="3" fillId="2" borderId="4" xfId="0" applyNumberFormat="1" applyFont="1" applyFill="1" applyBorder="1"/>
    <xf numFmtId="42" fontId="1" fillId="0" borderId="11" xfId="0" applyNumberFormat="1" applyFont="1" applyBorder="1" applyAlignment="1">
      <alignment wrapText="1"/>
    </xf>
    <xf numFmtId="2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/>
    <xf numFmtId="49" fontId="5" fillId="2" borderId="2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2" fontId="4" fillId="2" borderId="6" xfId="0" applyNumberFormat="1" applyFont="1" applyFill="1" applyBorder="1" applyAlignment="1">
      <alignment wrapText="1"/>
    </xf>
    <xf numFmtId="0" fontId="5" fillId="2" borderId="5" xfId="0" applyFont="1" applyFill="1" applyBorder="1"/>
    <xf numFmtId="0" fontId="4" fillId="2" borderId="6" xfId="0" applyFont="1" applyFill="1" applyBorder="1"/>
    <xf numFmtId="41" fontId="5" fillId="0" borderId="6" xfId="0" applyNumberFormat="1" applyFont="1" applyBorder="1"/>
    <xf numFmtId="0" fontId="5" fillId="0" borderId="9" xfId="0" applyFont="1" applyBorder="1"/>
    <xf numFmtId="3" fontId="5" fillId="0" borderId="9" xfId="0" applyNumberFormat="1" applyFont="1" applyBorder="1"/>
    <xf numFmtId="41" fontId="5" fillId="0" borderId="9" xfId="0" applyNumberFormat="1" applyFont="1" applyBorder="1"/>
    <xf numFmtId="0" fontId="5" fillId="0" borderId="0" xfId="0" applyFont="1"/>
    <xf numFmtId="0" fontId="5" fillId="0" borderId="11" xfId="0" applyFont="1" applyBorder="1"/>
    <xf numFmtId="41" fontId="4" fillId="2" borderId="3" xfId="0" applyNumberFormat="1" applyFont="1" applyFill="1" applyBorder="1" applyAlignment="1">
      <alignment wrapText="1"/>
    </xf>
    <xf numFmtId="41" fontId="4" fillId="2" borderId="6" xfId="0" applyNumberFormat="1" applyFont="1" applyFill="1" applyBorder="1"/>
    <xf numFmtId="42" fontId="5" fillId="2" borderId="4" xfId="0" applyNumberFormat="1" applyFont="1" applyFill="1" applyBorder="1"/>
    <xf numFmtId="42" fontId="5" fillId="0" borderId="7" xfId="0" applyNumberFormat="1" applyFont="1" applyBorder="1"/>
    <xf numFmtId="42" fontId="5" fillId="2" borderId="7" xfId="0" applyNumberFormat="1" applyFont="1" applyFill="1" applyBorder="1"/>
    <xf numFmtId="42" fontId="5" fillId="0" borderId="20" xfId="0" applyNumberFormat="1" applyFont="1" applyBorder="1"/>
    <xf numFmtId="3" fontId="1" fillId="0" borderId="16" xfId="0" applyNumberFormat="1" applyFont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 applyProtection="1">
      <alignment wrapText="1"/>
      <protection locked="0"/>
    </xf>
    <xf numFmtId="0" fontId="1" fillId="0" borderId="16" xfId="0" applyFont="1" applyBorder="1" applyProtection="1">
      <protection locked="0"/>
    </xf>
    <xf numFmtId="3" fontId="1" fillId="0" borderId="5" xfId="0" applyNumberFormat="1" applyFont="1" applyBorder="1" applyAlignment="1" applyProtection="1">
      <alignment wrapText="1"/>
      <protection locked="0"/>
    </xf>
    <xf numFmtId="0" fontId="1" fillId="0" borderId="6" xfId="0" applyFont="1" applyBorder="1" applyProtection="1">
      <protection locked="0"/>
    </xf>
    <xf numFmtId="3" fontId="1" fillId="2" borderId="2" xfId="0" applyNumberFormat="1" applyFont="1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3" fontId="1" fillId="2" borderId="5" xfId="0" applyNumberFormat="1" applyFont="1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164" fontId="1" fillId="0" borderId="5" xfId="0" applyNumberFormat="1" applyFont="1" applyBorder="1" applyAlignment="1" applyProtection="1">
      <alignment wrapText="1"/>
      <protection locked="0"/>
    </xf>
    <xf numFmtId="164" fontId="1" fillId="0" borderId="18" xfId="0" applyNumberFormat="1" applyFont="1" applyBorder="1" applyAlignment="1" applyProtection="1">
      <alignment wrapText="1"/>
      <protection locked="0"/>
    </xf>
    <xf numFmtId="2" fontId="1" fillId="0" borderId="19" xfId="0" applyNumberFormat="1" applyFont="1" applyBorder="1" applyAlignment="1" applyProtection="1">
      <alignment wrapText="1"/>
      <protection locked="0"/>
    </xf>
    <xf numFmtId="2" fontId="1" fillId="0" borderId="8" xfId="0" applyNumberFormat="1" applyFont="1" applyBorder="1" applyAlignment="1" applyProtection="1">
      <alignment wrapText="1"/>
      <protection locked="0"/>
    </xf>
    <xf numFmtId="2" fontId="1" fillId="0" borderId="9" xfId="0" applyNumberFormat="1" applyFont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41" fontId="1" fillId="0" borderId="17" xfId="0" applyNumberFormat="1" applyFont="1" applyBorder="1" applyAlignment="1" applyProtection="1">
      <alignment wrapText="1"/>
    </xf>
    <xf numFmtId="2" fontId="1" fillId="0" borderId="7" xfId="0" applyNumberFormat="1" applyFont="1" applyBorder="1" applyAlignment="1" applyProtection="1">
      <alignment wrapText="1"/>
    </xf>
    <xf numFmtId="2" fontId="1" fillId="0" borderId="10" xfId="0" applyNumberFormat="1" applyFont="1" applyBorder="1" applyAlignment="1" applyProtection="1">
      <alignment wrapText="1"/>
    </xf>
    <xf numFmtId="42" fontId="1" fillId="2" borderId="4" xfId="0" applyNumberFormat="1" applyFont="1" applyFill="1" applyBorder="1" applyAlignment="1" applyProtection="1">
      <alignment wrapText="1"/>
    </xf>
    <xf numFmtId="42" fontId="1" fillId="2" borderId="7" xfId="0" applyNumberFormat="1" applyFont="1" applyFill="1" applyBorder="1" applyAlignment="1" applyProtection="1">
      <alignment wrapText="1"/>
    </xf>
    <xf numFmtId="0" fontId="5" fillId="4" borderId="1" xfId="0" applyFont="1" applyFill="1" applyBorder="1" applyAlignment="1">
      <alignment horizontal="center"/>
    </xf>
    <xf numFmtId="0" fontId="1" fillId="0" borderId="19" xfId="0" applyFont="1" applyBorder="1"/>
    <xf numFmtId="3" fontId="1" fillId="0" borderId="19" xfId="0" applyNumberFormat="1" applyFont="1" applyBorder="1" applyProtection="1">
      <protection locked="0"/>
    </xf>
    <xf numFmtId="49" fontId="1" fillId="2" borderId="2" xfId="0" applyNumberFormat="1" applyFont="1" applyFill="1" applyBorder="1" applyAlignment="1" applyProtection="1">
      <alignment wrapText="1"/>
      <protection locked="0"/>
    </xf>
    <xf numFmtId="2" fontId="2" fillId="2" borderId="3" xfId="0" applyNumberFormat="1" applyFont="1" applyFill="1" applyBorder="1" applyAlignment="1" applyProtection="1">
      <alignment wrapText="1"/>
      <protection locked="0"/>
    </xf>
    <xf numFmtId="49" fontId="1" fillId="0" borderId="5" xfId="0" applyNumberFormat="1" applyFont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alignment wrapText="1"/>
      <protection locked="0"/>
    </xf>
    <xf numFmtId="3" fontId="1" fillId="2" borderId="6" xfId="0" applyNumberFormat="1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2" fontId="5" fillId="0" borderId="6" xfId="0" applyNumberFormat="1" applyFont="1" applyBorder="1" applyAlignment="1" applyProtection="1">
      <alignment wrapText="1"/>
      <protection locked="0"/>
    </xf>
    <xf numFmtId="41" fontId="5" fillId="0" borderId="6" xfId="0" applyNumberFormat="1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41" fontId="5" fillId="0" borderId="6" xfId="0" applyNumberFormat="1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41" fontId="5" fillId="0" borderId="19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41" fontId="5" fillId="0" borderId="9" xfId="0" applyNumberFormat="1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41" fontId="5" fillId="0" borderId="9" xfId="0" applyNumberFormat="1" applyFont="1" applyBorder="1" applyAlignment="1" applyProtection="1">
      <alignment wrapText="1"/>
      <protection locked="0"/>
    </xf>
    <xf numFmtId="41" fontId="5" fillId="0" borderId="0" xfId="0" applyNumberFormat="1" applyFont="1"/>
    <xf numFmtId="41" fontId="5" fillId="0" borderId="11" xfId="0" applyNumberFormat="1" applyFont="1" applyBorder="1"/>
    <xf numFmtId="0" fontId="0" fillId="0" borderId="0" xfId="0" applyBorder="1" applyAlignment="1">
      <alignment horizontal="center"/>
    </xf>
    <xf numFmtId="41" fontId="4" fillId="2" borderId="3" xfId="0" applyNumberFormat="1" applyFont="1" applyFill="1" applyBorder="1" applyAlignment="1" applyProtection="1">
      <alignment wrapText="1"/>
    </xf>
    <xf numFmtId="42" fontId="5" fillId="2" borderId="4" xfId="0" applyNumberFormat="1" applyFont="1" applyFill="1" applyBorder="1" applyProtection="1"/>
    <xf numFmtId="41" fontId="5" fillId="0" borderId="6" xfId="0" applyNumberFormat="1" applyFont="1" applyBorder="1" applyAlignment="1" applyProtection="1">
      <alignment wrapText="1"/>
    </xf>
    <xf numFmtId="42" fontId="5" fillId="0" borderId="7" xfId="0" applyNumberFormat="1" applyFont="1" applyBorder="1" applyProtection="1"/>
    <xf numFmtId="41" fontId="4" fillId="2" borderId="6" xfId="0" applyNumberFormat="1" applyFont="1" applyFill="1" applyBorder="1" applyAlignment="1" applyProtection="1">
      <alignment wrapText="1"/>
    </xf>
    <xf numFmtId="42" fontId="5" fillId="2" borderId="7" xfId="0" applyNumberFormat="1" applyFont="1" applyFill="1" applyBorder="1" applyProtection="1"/>
    <xf numFmtId="41" fontId="4" fillId="2" borderId="6" xfId="0" applyNumberFormat="1" applyFont="1" applyFill="1" applyBorder="1" applyProtection="1"/>
    <xf numFmtId="41" fontId="5" fillId="0" borderId="6" xfId="0" applyNumberFormat="1" applyFont="1" applyBorder="1" applyProtection="1"/>
    <xf numFmtId="41" fontId="5" fillId="0" borderId="9" xfId="0" applyNumberFormat="1" applyFont="1" applyBorder="1" applyProtection="1"/>
    <xf numFmtId="0" fontId="5" fillId="0" borderId="9" xfId="0" applyFont="1" applyBorder="1" applyProtection="1"/>
    <xf numFmtId="3" fontId="5" fillId="0" borderId="9" xfId="0" applyNumberFormat="1" applyFont="1" applyBorder="1" applyProtection="1"/>
    <xf numFmtId="41" fontId="5" fillId="0" borderId="9" xfId="0" applyNumberFormat="1" applyFont="1" applyBorder="1" applyAlignment="1" applyProtection="1">
      <alignment wrapText="1"/>
    </xf>
    <xf numFmtId="42" fontId="5" fillId="0" borderId="20" xfId="0" applyNumberFormat="1" applyFont="1" applyBorder="1" applyProtection="1"/>
    <xf numFmtId="0" fontId="5" fillId="0" borderId="0" xfId="0" applyFont="1" applyProtection="1"/>
    <xf numFmtId="0" fontId="1" fillId="0" borderId="0" xfId="0" applyFont="1" applyProtection="1"/>
    <xf numFmtId="0" fontId="1" fillId="0" borderId="11" xfId="0" applyFont="1" applyBorder="1" applyProtection="1"/>
    <xf numFmtId="42" fontId="1" fillId="0" borderId="11" xfId="0" applyNumberFormat="1" applyFont="1" applyBorder="1" applyProtection="1"/>
    <xf numFmtId="3" fontId="1" fillId="0" borderId="6" xfId="0" applyNumberFormat="1" applyFont="1" applyBorder="1" applyAlignment="1" applyProtection="1">
      <alignment wrapText="1"/>
    </xf>
    <xf numFmtId="10" fontId="1" fillId="0" borderId="6" xfId="0" applyNumberFormat="1" applyFont="1" applyBorder="1" applyAlignment="1" applyProtection="1">
      <alignment wrapText="1"/>
    </xf>
    <xf numFmtId="2" fontId="2" fillId="2" borderId="6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Alignment="1" applyProtection="1">
      <alignment wrapText="1"/>
    </xf>
    <xf numFmtId="10" fontId="1" fillId="2" borderId="6" xfId="0" applyNumberFormat="1" applyFont="1" applyFill="1" applyBorder="1" applyAlignment="1" applyProtection="1">
      <alignment wrapText="1"/>
    </xf>
    <xf numFmtId="3" fontId="1" fillId="0" borderId="19" xfId="0" applyNumberFormat="1" applyFont="1" applyBorder="1" applyAlignment="1" applyProtection="1">
      <alignment wrapText="1"/>
      <protection locked="0"/>
    </xf>
    <xf numFmtId="3" fontId="1" fillId="0" borderId="9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Protection="1"/>
    <xf numFmtId="41" fontId="1" fillId="0" borderId="6" xfId="0" applyNumberFormat="1" applyFont="1" applyBorder="1" applyProtection="1"/>
    <xf numFmtId="0" fontId="1" fillId="0" borderId="6" xfId="0" applyFont="1" applyBorder="1" applyProtection="1"/>
    <xf numFmtId="165" fontId="3" fillId="0" borderId="7" xfId="0" applyNumberFormat="1" applyFont="1" applyBorder="1" applyProtection="1"/>
    <xf numFmtId="41" fontId="1" fillId="0" borderId="6" xfId="0" applyNumberFormat="1" applyFont="1" applyBorder="1" applyAlignment="1" applyProtection="1">
      <alignment wrapText="1"/>
    </xf>
    <xf numFmtId="41" fontId="1" fillId="2" borderId="6" xfId="0" applyNumberFormat="1" applyFont="1" applyFill="1" applyBorder="1" applyAlignment="1" applyProtection="1">
      <alignment wrapText="1"/>
    </xf>
    <xf numFmtId="41" fontId="1" fillId="2" borderId="6" xfId="0" applyNumberFormat="1" applyFont="1" applyFill="1" applyBorder="1" applyProtection="1"/>
    <xf numFmtId="41" fontId="1" fillId="0" borderId="9" xfId="0" applyNumberFormat="1" applyFont="1" applyBorder="1" applyProtection="1"/>
    <xf numFmtId="49" fontId="5" fillId="2" borderId="2" xfId="0" applyNumberFormat="1" applyFont="1" applyFill="1" applyBorder="1" applyAlignment="1" applyProtection="1">
      <alignment wrapText="1"/>
      <protection locked="0"/>
    </xf>
    <xf numFmtId="2" fontId="4" fillId="2" borderId="3" xfId="0" applyNumberFormat="1" applyFont="1" applyFill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49" fontId="5" fillId="2" borderId="5" xfId="0" applyNumberFormat="1" applyFont="1" applyFill="1" applyBorder="1" applyAlignment="1" applyProtection="1">
      <alignment wrapText="1"/>
      <protection locked="0"/>
    </xf>
    <xf numFmtId="49" fontId="5" fillId="2" borderId="6" xfId="0" applyNumberFormat="1" applyFont="1" applyFill="1" applyBorder="1" applyAlignment="1" applyProtection="1">
      <alignment wrapText="1"/>
      <protection locked="0"/>
    </xf>
    <xf numFmtId="0" fontId="5" fillId="2" borderId="5" xfId="0" applyFont="1" applyFill="1" applyBorder="1" applyProtection="1">
      <protection locked="0"/>
    </xf>
    <xf numFmtId="10" fontId="1" fillId="0" borderId="6" xfId="0" applyNumberFormat="1" applyFont="1" applyBorder="1" applyAlignment="1" applyProtection="1">
      <alignment wrapText="1"/>
      <protection locked="0"/>
    </xf>
    <xf numFmtId="10" fontId="1" fillId="0" borderId="0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 sz="1500" b="1" i="1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2">
                    <a:lumMod val="60000"/>
                    <a:lumOff val="40000"/>
                  </a:schemeClr>
                </a:solidFill>
              </a:rPr>
              <a:t>PPTO INGRESOS VS VENTAS</a:t>
            </a:r>
          </a:p>
        </c:rich>
      </c:tx>
      <c:layout>
        <c:manualLayout>
          <c:xMode val="edge"/>
          <c:yMode val="edge"/>
          <c:x val="0.37069922308546088"/>
          <c:y val="1.957585644371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45"/>
          <c:y val="0.13376835236542195"/>
          <c:w val="0.78801331853496059"/>
          <c:h val="0.72104404567699865"/>
        </c:manualLayout>
      </c:layout>
      <c:lineChart>
        <c:grouping val="standard"/>
        <c:varyColors val="0"/>
        <c:ser>
          <c:idx val="0"/>
          <c:order val="0"/>
          <c:tx>
            <c:v>PPTO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'PRESUP INGRESOS VS REAL'!$B$8:$B$19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'PRESUP INGRESOS VS REAL'!$C$8:$C$19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VENTAS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'PRESUP INGRESOS VS REAL'!$B$8:$B$19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'PRESUP INGRESOS VS REAL'!$D$8:$D$19</c:f>
              <c:numCache>
                <c:formatCode>#,##0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00584"/>
        <c:axId val="119500976"/>
      </c:lineChart>
      <c:catAx>
        <c:axId val="119500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s-CO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50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0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CO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950058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22086570477244"/>
          <c:y val="0.4616639477977163"/>
          <c:w val="9.4339622641506513E-2"/>
          <c:h val="8.42849374660141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CO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gradFill rotWithShape="0">
      <a:gsLst>
        <a:gs pos="0">
          <a:srgbClr val="CCCCFF"/>
        </a:gs>
        <a:gs pos="50000">
          <a:srgbClr val="CCCCFF">
            <a:gamma/>
            <a:tint val="0"/>
            <a:invGamma/>
          </a:srgbClr>
        </a:gs>
        <a:gs pos="100000">
          <a:srgbClr val="CCCCFF"/>
        </a:gs>
      </a:gsLst>
      <a:lin ang="18900000" scaled="1"/>
    </a:gra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69724</xdr:colOff>
      <xdr:row>3</xdr:row>
      <xdr:rowOff>24353</xdr:rowOff>
    </xdr:from>
    <xdr:ext cx="3787902" cy="561949"/>
    <xdr:sp macro="" textlink="">
      <xdr:nvSpPr>
        <xdr:cNvPr id="4" name="3 Rectángulo"/>
        <xdr:cNvSpPr/>
      </xdr:nvSpPr>
      <xdr:spPr>
        <a:xfrm>
          <a:off x="1593724" y="595853"/>
          <a:ext cx="3787902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s-ES" sz="3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APERTURA DE</a:t>
          </a:r>
          <a:r>
            <a:rPr lang="es-ES" sz="30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SEDE</a:t>
          </a:r>
          <a:endParaRPr lang="es-ES" sz="30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47625</xdr:rowOff>
    </xdr:from>
    <xdr:to>
      <xdr:col>10</xdr:col>
      <xdr:colOff>704850</xdr:colOff>
      <xdr:row>26</xdr:row>
      <xdr:rowOff>161924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showGridLines="0" showRowColHeaders="0" tabSelected="1" zoomScaleSheetLayoutView="100" workbookViewId="0"/>
  </sheetViews>
  <sheetFormatPr baseColWidth="10" defaultRowHeight="15" x14ac:dyDescent="0.25"/>
  <cols>
    <col min="1" max="1" width="8.140625" customWidth="1"/>
    <col min="2" max="2" width="4.85546875" customWidth="1"/>
    <col min="3" max="7" width="11.28515625" customWidth="1"/>
  </cols>
  <sheetData>
    <row r="1" spans="1:8" x14ac:dyDescent="0.25">
      <c r="A1" s="143"/>
      <c r="B1" s="144"/>
      <c r="C1" s="144"/>
      <c r="D1" s="144"/>
      <c r="E1" s="144"/>
      <c r="F1" s="144"/>
      <c r="G1" s="144"/>
      <c r="H1" s="144"/>
    </row>
    <row r="2" spans="1:8" x14ac:dyDescent="0.25">
      <c r="A2" s="145"/>
      <c r="B2" s="146"/>
      <c r="C2" s="146"/>
      <c r="D2" s="146"/>
      <c r="E2" s="146"/>
      <c r="F2" s="146"/>
      <c r="G2" s="146"/>
      <c r="H2" s="146"/>
    </row>
    <row r="3" spans="1:8" x14ac:dyDescent="0.25">
      <c r="A3" s="145"/>
      <c r="B3" s="146"/>
      <c r="C3" s="146"/>
      <c r="D3" s="146"/>
      <c r="E3" s="146"/>
      <c r="F3" s="146"/>
      <c r="G3" s="146"/>
      <c r="H3" s="146"/>
    </row>
    <row r="4" spans="1:8" x14ac:dyDescent="0.25">
      <c r="A4" s="145"/>
      <c r="B4" s="146"/>
      <c r="C4" s="146"/>
      <c r="D4" s="146"/>
      <c r="E4" s="146"/>
      <c r="F4" s="146"/>
      <c r="G4" s="146"/>
      <c r="H4" s="146"/>
    </row>
    <row r="5" spans="1:8" x14ac:dyDescent="0.25">
      <c r="A5" s="145"/>
      <c r="B5" s="146"/>
      <c r="C5" s="146"/>
      <c r="D5" s="146"/>
      <c r="E5" s="146"/>
      <c r="F5" s="146"/>
      <c r="G5" s="146"/>
      <c r="H5" s="146"/>
    </row>
    <row r="6" spans="1:8" x14ac:dyDescent="0.25">
      <c r="A6" s="145"/>
      <c r="B6" s="146"/>
      <c r="C6" s="146"/>
      <c r="D6" s="146"/>
      <c r="E6" s="146"/>
      <c r="F6" s="146"/>
      <c r="G6" s="146"/>
      <c r="H6" s="146"/>
    </row>
    <row r="7" spans="1:8" x14ac:dyDescent="0.25">
      <c r="A7" s="145"/>
      <c r="B7" s="146"/>
      <c r="C7" s="146"/>
      <c r="D7" s="146"/>
      <c r="E7" s="146"/>
      <c r="F7" s="146"/>
      <c r="G7" s="146"/>
      <c r="H7" s="146"/>
    </row>
    <row r="8" spans="1:8" x14ac:dyDescent="0.25">
      <c r="A8" s="145"/>
      <c r="B8" s="146"/>
      <c r="C8" s="146" t="s">
        <v>71</v>
      </c>
      <c r="D8" s="147" t="s">
        <v>100</v>
      </c>
      <c r="E8" s="148"/>
      <c r="F8" s="146"/>
      <c r="G8" s="146"/>
      <c r="H8" s="146"/>
    </row>
    <row r="9" spans="1:8" x14ac:dyDescent="0.25">
      <c r="A9" s="145"/>
      <c r="B9" s="146"/>
      <c r="C9" s="146"/>
      <c r="D9" s="101"/>
      <c r="E9" s="101"/>
      <c r="F9" s="146"/>
      <c r="G9" s="146"/>
      <c r="H9" s="146"/>
    </row>
    <row r="10" spans="1:8" x14ac:dyDescent="0.25">
      <c r="A10" s="145"/>
      <c r="B10" s="146"/>
      <c r="C10" s="146" t="s">
        <v>72</v>
      </c>
      <c r="D10" s="142">
        <v>2018</v>
      </c>
      <c r="E10" s="101"/>
      <c r="F10" s="146"/>
      <c r="G10" s="146"/>
      <c r="H10" s="146"/>
    </row>
    <row r="11" spans="1:8" x14ac:dyDescent="0.25">
      <c r="A11" s="145"/>
      <c r="B11" s="146"/>
      <c r="C11" s="146"/>
      <c r="D11" s="146"/>
      <c r="E11" s="146"/>
      <c r="F11" s="146"/>
      <c r="G11" s="146"/>
      <c r="H11" s="146"/>
    </row>
    <row r="12" spans="1:8" x14ac:dyDescent="0.25">
      <c r="A12" s="145"/>
      <c r="B12" s="146"/>
      <c r="C12" s="153" t="s">
        <v>64</v>
      </c>
      <c r="D12" s="154"/>
      <c r="E12" s="146"/>
      <c r="F12" s="153" t="s">
        <v>60</v>
      </c>
      <c r="G12" s="154"/>
      <c r="H12" s="146"/>
    </row>
    <row r="13" spans="1:8" x14ac:dyDescent="0.25">
      <c r="A13" s="145"/>
      <c r="B13" s="146"/>
      <c r="C13" s="155"/>
      <c r="D13" s="156"/>
      <c r="E13" s="146"/>
      <c r="F13" s="155"/>
      <c r="G13" s="156"/>
      <c r="H13" s="146"/>
    </row>
    <row r="14" spans="1:8" x14ac:dyDescent="0.25">
      <c r="A14" s="145"/>
      <c r="B14" s="146"/>
      <c r="C14" s="146"/>
      <c r="D14" s="146"/>
      <c r="E14" s="146"/>
      <c r="F14" s="146"/>
      <c r="G14" s="146"/>
      <c r="H14" s="146"/>
    </row>
    <row r="15" spans="1:8" x14ac:dyDescent="0.25">
      <c r="A15" s="145"/>
      <c r="B15" s="146"/>
      <c r="C15" s="157" t="s">
        <v>53</v>
      </c>
      <c r="D15" s="158"/>
      <c r="E15" s="146"/>
      <c r="F15" s="149" t="s">
        <v>61</v>
      </c>
      <c r="G15" s="150"/>
      <c r="H15" s="146"/>
    </row>
    <row r="16" spans="1:8" x14ac:dyDescent="0.25">
      <c r="A16" s="145"/>
      <c r="B16" s="146"/>
      <c r="C16" s="159"/>
      <c r="D16" s="160"/>
      <c r="E16" s="146"/>
      <c r="F16" s="151"/>
      <c r="G16" s="152"/>
      <c r="H16" s="146"/>
    </row>
    <row r="17" spans="1:8" x14ac:dyDescent="0.25">
      <c r="A17" s="145"/>
      <c r="B17" s="146"/>
      <c r="C17" s="146"/>
      <c r="D17" s="146"/>
      <c r="E17" s="146"/>
      <c r="F17" s="146"/>
      <c r="G17" s="146"/>
      <c r="H17" s="146"/>
    </row>
    <row r="18" spans="1:8" x14ac:dyDescent="0.25">
      <c r="A18" s="145"/>
      <c r="B18" s="146"/>
      <c r="C18" s="157" t="s">
        <v>74</v>
      </c>
      <c r="D18" s="158"/>
      <c r="E18" s="146"/>
      <c r="F18" s="149" t="s">
        <v>75</v>
      </c>
      <c r="G18" s="150"/>
      <c r="H18" s="146"/>
    </row>
    <row r="19" spans="1:8" x14ac:dyDescent="0.25">
      <c r="A19" s="145"/>
      <c r="B19" s="146"/>
      <c r="C19" s="159"/>
      <c r="D19" s="160"/>
      <c r="E19" s="146"/>
      <c r="F19" s="151"/>
      <c r="G19" s="152"/>
      <c r="H19" s="146"/>
    </row>
    <row r="20" spans="1:8" x14ac:dyDescent="0.25">
      <c r="A20" s="145"/>
      <c r="B20" s="146"/>
      <c r="C20" s="146"/>
      <c r="D20" s="146"/>
      <c r="E20" s="146"/>
      <c r="F20" s="146"/>
      <c r="G20" s="146"/>
      <c r="H20" s="146"/>
    </row>
    <row r="21" spans="1:8" x14ac:dyDescent="0.25">
      <c r="A21" s="145"/>
      <c r="B21" s="146"/>
      <c r="C21" s="153" t="s">
        <v>93</v>
      </c>
      <c r="D21" s="154"/>
      <c r="E21" s="146"/>
      <c r="F21" s="153" t="s">
        <v>99</v>
      </c>
      <c r="G21" s="154"/>
      <c r="H21" s="146"/>
    </row>
    <row r="22" spans="1:8" x14ac:dyDescent="0.25">
      <c r="A22" s="145"/>
      <c r="B22" s="146"/>
      <c r="C22" s="155"/>
      <c r="D22" s="156"/>
      <c r="E22" s="146"/>
      <c r="F22" s="155"/>
      <c r="G22" s="156"/>
      <c r="H22" s="146"/>
    </row>
    <row r="23" spans="1:8" x14ac:dyDescent="0.25">
      <c r="A23" s="145"/>
      <c r="B23" s="146"/>
      <c r="C23" s="146"/>
      <c r="D23" s="146"/>
      <c r="E23" s="146"/>
      <c r="F23" s="146"/>
      <c r="G23" s="146"/>
      <c r="H23" s="146"/>
    </row>
    <row r="24" spans="1:8" x14ac:dyDescent="0.25">
      <c r="A24" s="145"/>
      <c r="B24" s="146"/>
      <c r="C24" s="146"/>
      <c r="D24" s="146"/>
      <c r="E24" s="146"/>
      <c r="F24" s="146"/>
      <c r="G24" s="146"/>
      <c r="H24" s="146"/>
    </row>
    <row r="25" spans="1:8" x14ac:dyDescent="0.25">
      <c r="A25" s="145"/>
      <c r="B25" s="146"/>
      <c r="C25" s="146"/>
      <c r="D25" s="146"/>
      <c r="E25" s="146"/>
      <c r="F25" s="146"/>
      <c r="G25" s="146"/>
      <c r="H25" s="146"/>
    </row>
    <row r="26" spans="1:8" x14ac:dyDescent="0.25">
      <c r="A26" s="146"/>
      <c r="B26" s="146"/>
      <c r="C26" s="146"/>
      <c r="D26" s="146"/>
      <c r="E26" s="146"/>
      <c r="F26" s="146"/>
      <c r="G26" s="146"/>
      <c r="H26" s="146"/>
    </row>
    <row r="27" spans="1:8" x14ac:dyDescent="0.25">
      <c r="A27" s="146"/>
      <c r="B27" s="146"/>
      <c r="C27" s="146"/>
      <c r="D27" s="146"/>
      <c r="E27" s="146"/>
      <c r="F27" s="146"/>
      <c r="G27" s="146"/>
      <c r="H27" s="146"/>
    </row>
  </sheetData>
  <sheetProtection password="C045" sheet="1" objects="1" scenarios="1"/>
  <mergeCells count="9">
    <mergeCell ref="D8:E8"/>
    <mergeCell ref="F18:G19"/>
    <mergeCell ref="C21:D22"/>
    <mergeCell ref="C18:D19"/>
    <mergeCell ref="C12:D13"/>
    <mergeCell ref="F12:G13"/>
    <mergeCell ref="C15:D16"/>
    <mergeCell ref="F15:G16"/>
    <mergeCell ref="F21:G22"/>
  </mergeCells>
  <hyperlinks>
    <hyperlink ref="C12:D13" location="'INV INICIAL'!A1" display="INVERSION INICIAL"/>
    <hyperlink ref="F12:G13" location="'GASTOS MES'!A1" display="GASTOS MES"/>
    <hyperlink ref="C15:D16" location="'PROYECCION ANUAL'!A1" display="PROYECCION ANUAL"/>
    <hyperlink ref="F15:G16" location="'GASTOS REALES'!A1" display="GASTOS REALES"/>
    <hyperlink ref="C18:D19" location="COMPARATIVO!A1" display="COMPARATIVO PROYECCION VS REAL"/>
    <hyperlink ref="F18:G19" location="'PRESUPUESTO INGRESOS'!A1" display="PRESUPUESTO INGRESOS"/>
    <hyperlink ref="C21:D22" location="'PRESUP INGRESOS VS REAL'!A1" display="PRESUPUESTO INGRESOS VS REAL"/>
    <hyperlink ref="F21:G22" location="GRAFICA!A1" display="GRAFICA PRESUPUESTO VS VENT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39"/>
  <sheetViews>
    <sheetView showGridLines="0" showRowColHeaders="0" workbookViewId="0">
      <selection sqref="A1:A2"/>
    </sheetView>
  </sheetViews>
  <sheetFormatPr baseColWidth="10" defaultRowHeight="12.75" x14ac:dyDescent="0.2"/>
  <cols>
    <col min="1" max="1" width="12" style="1" customWidth="1"/>
    <col min="2" max="2" width="5.28515625" style="1" customWidth="1"/>
    <col min="3" max="3" width="37.140625" style="1" customWidth="1"/>
    <col min="4" max="4" width="16.42578125" style="1" customWidth="1"/>
    <col min="5" max="5" width="12.85546875" style="1" customWidth="1"/>
    <col min="6" max="7" width="15.5703125" style="1" customWidth="1"/>
    <col min="8" max="8" width="10.7109375" style="1" customWidth="1"/>
    <col min="9" max="9" width="8.28515625" style="1" bestFit="1" customWidth="1"/>
    <col min="10" max="16384" width="11.42578125" style="1"/>
  </cols>
  <sheetData>
    <row r="1" spans="1:7" x14ac:dyDescent="0.2">
      <c r="A1" s="162" t="s">
        <v>54</v>
      </c>
    </row>
    <row r="2" spans="1:7" x14ac:dyDescent="0.2">
      <c r="A2" s="163"/>
    </row>
    <row r="4" spans="1:7" ht="18.75" x14ac:dyDescent="0.25">
      <c r="B4" s="161" t="s">
        <v>23</v>
      </c>
      <c r="C4" s="161"/>
      <c r="D4" s="161"/>
      <c r="E4" s="161"/>
      <c r="F4" s="161"/>
    </row>
    <row r="7" spans="1:7" ht="26.25" thickBot="1" x14ac:dyDescent="0.25">
      <c r="B7" s="20" t="s">
        <v>0</v>
      </c>
      <c r="C7" s="20" t="s">
        <v>1</v>
      </c>
      <c r="D7" s="20" t="s">
        <v>4</v>
      </c>
      <c r="E7" s="20" t="s">
        <v>98</v>
      </c>
      <c r="F7" s="20" t="s">
        <v>5</v>
      </c>
      <c r="G7" s="2"/>
    </row>
    <row r="8" spans="1:7" x14ac:dyDescent="0.2">
      <c r="B8" s="52">
        <v>1</v>
      </c>
      <c r="C8" s="53" t="s">
        <v>38</v>
      </c>
      <c r="D8" s="61"/>
      <c r="E8" s="61"/>
      <c r="F8" s="66">
        <f>SUM(F9:F12)</f>
        <v>0</v>
      </c>
      <c r="G8" s="3"/>
    </row>
    <row r="9" spans="1:7" x14ac:dyDescent="0.2">
      <c r="B9" s="48">
        <v>1.1000000000000001</v>
      </c>
      <c r="C9" s="49"/>
      <c r="D9" s="46"/>
      <c r="E9" s="46"/>
      <c r="F9" s="63">
        <f>D9*E9</f>
        <v>0</v>
      </c>
      <c r="G9" s="3"/>
    </row>
    <row r="10" spans="1:7" x14ac:dyDescent="0.2">
      <c r="B10" s="48"/>
      <c r="C10" s="49"/>
      <c r="D10" s="46"/>
      <c r="E10" s="46"/>
      <c r="F10" s="63">
        <f>D10*E10</f>
        <v>0</v>
      </c>
      <c r="G10" s="3"/>
    </row>
    <row r="11" spans="1:7" x14ac:dyDescent="0.2">
      <c r="B11" s="48"/>
      <c r="C11" s="49"/>
      <c r="D11" s="46"/>
      <c r="E11" s="46"/>
      <c r="F11" s="63">
        <f>D11*E11</f>
        <v>0</v>
      </c>
      <c r="G11" s="3"/>
    </row>
    <row r="12" spans="1:7" x14ac:dyDescent="0.2">
      <c r="B12" s="50"/>
      <c r="C12" s="51"/>
      <c r="D12" s="12"/>
      <c r="E12" s="12"/>
      <c r="F12" s="64"/>
      <c r="G12" s="3"/>
    </row>
    <row r="13" spans="1:7" x14ac:dyDescent="0.2">
      <c r="B13" s="54">
        <v>2</v>
      </c>
      <c r="C13" s="55" t="s">
        <v>21</v>
      </c>
      <c r="D13" s="62"/>
      <c r="E13" s="62"/>
      <c r="F13" s="67">
        <f>SUM(F14:F20)</f>
        <v>0</v>
      </c>
      <c r="G13" s="3"/>
    </row>
    <row r="14" spans="1:7" x14ac:dyDescent="0.2">
      <c r="B14" s="56">
        <v>2.1</v>
      </c>
      <c r="C14" s="51" t="s">
        <v>55</v>
      </c>
      <c r="D14" s="12"/>
      <c r="E14" s="12"/>
      <c r="F14" s="63">
        <f t="shared" ref="F14:F19" si="0">D14*E14</f>
        <v>0</v>
      </c>
      <c r="G14" s="3"/>
    </row>
    <row r="15" spans="1:7" x14ac:dyDescent="0.2">
      <c r="B15" s="56">
        <v>2.2000000000000002</v>
      </c>
      <c r="C15" s="51" t="s">
        <v>56</v>
      </c>
      <c r="D15" s="12"/>
      <c r="E15" s="12"/>
      <c r="F15" s="63">
        <f t="shared" si="0"/>
        <v>0</v>
      </c>
      <c r="G15" s="3"/>
    </row>
    <row r="16" spans="1:7" x14ac:dyDescent="0.2">
      <c r="B16" s="56">
        <v>2.2999999999999998</v>
      </c>
      <c r="C16" s="51" t="s">
        <v>57</v>
      </c>
      <c r="D16" s="12"/>
      <c r="E16" s="12"/>
      <c r="F16" s="63">
        <f t="shared" si="0"/>
        <v>0</v>
      </c>
      <c r="G16" s="3"/>
    </row>
    <row r="17" spans="2:7" x14ac:dyDescent="0.2">
      <c r="B17" s="56">
        <v>2.4</v>
      </c>
      <c r="C17" s="47" t="s">
        <v>58</v>
      </c>
      <c r="D17" s="12"/>
      <c r="E17" s="12"/>
      <c r="F17" s="63">
        <f t="shared" si="0"/>
        <v>0</v>
      </c>
      <c r="G17" s="3"/>
    </row>
    <row r="18" spans="2:7" x14ac:dyDescent="0.2">
      <c r="B18" s="56">
        <v>2.5</v>
      </c>
      <c r="C18" s="47" t="s">
        <v>59</v>
      </c>
      <c r="D18" s="12"/>
      <c r="E18" s="12"/>
      <c r="F18" s="63">
        <f t="shared" si="0"/>
        <v>0</v>
      </c>
      <c r="G18" s="3"/>
    </row>
    <row r="19" spans="2:7" x14ac:dyDescent="0.2">
      <c r="B19" s="56">
        <v>2.6</v>
      </c>
      <c r="C19" s="47" t="s">
        <v>24</v>
      </c>
      <c r="D19" s="12"/>
      <c r="E19" s="12"/>
      <c r="F19" s="63">
        <f t="shared" si="0"/>
        <v>0</v>
      </c>
      <c r="G19" s="3"/>
    </row>
    <row r="20" spans="2:7" x14ac:dyDescent="0.2">
      <c r="B20" s="57"/>
      <c r="C20" s="58"/>
      <c r="D20" s="58"/>
      <c r="E20" s="58"/>
      <c r="F20" s="63"/>
      <c r="G20" s="3"/>
    </row>
    <row r="21" spans="2:7" x14ac:dyDescent="0.2">
      <c r="B21" s="54">
        <v>3</v>
      </c>
      <c r="C21" s="55" t="s">
        <v>67</v>
      </c>
      <c r="D21" s="62"/>
      <c r="E21" s="62"/>
      <c r="F21" s="67">
        <f>SUM(F22:F25)</f>
        <v>0</v>
      </c>
      <c r="G21" s="3"/>
    </row>
    <row r="22" spans="2:7" x14ac:dyDescent="0.2">
      <c r="B22" s="57">
        <v>3.1</v>
      </c>
      <c r="C22" s="58" t="s">
        <v>68</v>
      </c>
      <c r="D22" s="124"/>
      <c r="E22" s="124"/>
      <c r="F22" s="63">
        <f>D22*E22</f>
        <v>0</v>
      </c>
      <c r="G22" s="3"/>
    </row>
    <row r="23" spans="2:7" x14ac:dyDescent="0.2">
      <c r="B23" s="57">
        <v>3.2</v>
      </c>
      <c r="C23" s="58" t="s">
        <v>69</v>
      </c>
      <c r="D23" s="124"/>
      <c r="E23" s="124"/>
      <c r="F23" s="63">
        <f>D23*E23</f>
        <v>0</v>
      </c>
      <c r="G23" s="3"/>
    </row>
    <row r="24" spans="2:7" x14ac:dyDescent="0.2">
      <c r="B24" s="57">
        <v>3.3</v>
      </c>
      <c r="C24" s="58" t="s">
        <v>70</v>
      </c>
      <c r="D24" s="124"/>
      <c r="E24" s="124"/>
      <c r="F24" s="63">
        <f>D24*E24</f>
        <v>0</v>
      </c>
      <c r="G24" s="3"/>
    </row>
    <row r="25" spans="2:7" x14ac:dyDescent="0.2">
      <c r="B25" s="57"/>
      <c r="C25" s="58"/>
      <c r="D25" s="124"/>
      <c r="E25" s="124"/>
      <c r="F25" s="63"/>
      <c r="G25" s="3"/>
    </row>
    <row r="26" spans="2:7" x14ac:dyDescent="0.2">
      <c r="B26" s="54">
        <v>4</v>
      </c>
      <c r="C26" s="55" t="s">
        <v>94</v>
      </c>
      <c r="D26" s="62"/>
      <c r="E26" s="62"/>
      <c r="F26" s="67">
        <f>SUM(F27:F31)</f>
        <v>0</v>
      </c>
      <c r="G26" s="3"/>
    </row>
    <row r="27" spans="2:7" x14ac:dyDescent="0.2">
      <c r="B27" s="57">
        <v>4.0999999999999996</v>
      </c>
      <c r="C27" s="58" t="s">
        <v>95</v>
      </c>
      <c r="D27" s="124"/>
      <c r="E27" s="124"/>
      <c r="F27" s="63">
        <f>D27*E27</f>
        <v>0</v>
      </c>
      <c r="G27" s="3"/>
    </row>
    <row r="28" spans="2:7" x14ac:dyDescent="0.2">
      <c r="B28" s="57">
        <v>4.2</v>
      </c>
      <c r="C28" s="58" t="s">
        <v>96</v>
      </c>
      <c r="D28" s="124"/>
      <c r="E28" s="124"/>
      <c r="F28" s="63">
        <f>D28*E28</f>
        <v>0</v>
      </c>
      <c r="G28" s="3"/>
    </row>
    <row r="29" spans="2:7" x14ac:dyDescent="0.2">
      <c r="B29" s="57">
        <v>4.3</v>
      </c>
      <c r="C29" s="58" t="s">
        <v>97</v>
      </c>
      <c r="D29" s="124"/>
      <c r="E29" s="124"/>
      <c r="F29" s="63">
        <f>D29*E29</f>
        <v>0</v>
      </c>
      <c r="G29" s="3"/>
    </row>
    <row r="30" spans="2:7" x14ac:dyDescent="0.2">
      <c r="B30" s="57"/>
      <c r="C30" s="58"/>
      <c r="D30" s="124"/>
      <c r="E30" s="124"/>
      <c r="F30" s="63">
        <f>D30*E30</f>
        <v>0</v>
      </c>
      <c r="G30" s="3"/>
    </row>
    <row r="31" spans="2:7" x14ac:dyDescent="0.2">
      <c r="B31" s="57"/>
      <c r="C31" s="58"/>
      <c r="D31" s="124"/>
      <c r="E31" s="124"/>
      <c r="F31" s="63"/>
      <c r="G31" s="3"/>
    </row>
    <row r="32" spans="2:7" x14ac:dyDescent="0.2">
      <c r="B32" s="54">
        <v>5</v>
      </c>
      <c r="C32" s="55" t="s">
        <v>39</v>
      </c>
      <c r="D32" s="62"/>
      <c r="E32" s="62"/>
      <c r="F32" s="67">
        <f>SUM(F33:F37)</f>
        <v>0</v>
      </c>
      <c r="G32" s="3"/>
    </row>
    <row r="33" spans="2:7" x14ac:dyDescent="0.2">
      <c r="B33" s="57"/>
      <c r="C33" s="58"/>
      <c r="D33" s="124"/>
      <c r="E33" s="124"/>
      <c r="F33" s="63">
        <f>D33*E33</f>
        <v>0</v>
      </c>
      <c r="G33" s="3"/>
    </row>
    <row r="34" spans="2:7" x14ac:dyDescent="0.2">
      <c r="B34" s="57"/>
      <c r="C34" s="58"/>
      <c r="D34" s="124"/>
      <c r="E34" s="124"/>
      <c r="F34" s="63">
        <f>D34*E34</f>
        <v>0</v>
      </c>
      <c r="G34" s="3"/>
    </row>
    <row r="35" spans="2:7" x14ac:dyDescent="0.2">
      <c r="B35" s="57"/>
      <c r="C35" s="58"/>
      <c r="D35" s="124"/>
      <c r="E35" s="124"/>
      <c r="F35" s="63">
        <f>D35*E35</f>
        <v>0</v>
      </c>
      <c r="G35" s="3"/>
    </row>
    <row r="36" spans="2:7" x14ac:dyDescent="0.2">
      <c r="B36" s="57"/>
      <c r="C36" s="58"/>
      <c r="D36" s="124"/>
      <c r="E36" s="124"/>
      <c r="F36" s="63">
        <f>D36*E36</f>
        <v>0</v>
      </c>
      <c r="G36" s="3"/>
    </row>
    <row r="37" spans="2:7" x14ac:dyDescent="0.2">
      <c r="B37" s="59"/>
      <c r="C37" s="60"/>
      <c r="D37" s="125"/>
      <c r="E37" s="125"/>
      <c r="F37" s="65"/>
      <c r="G37" s="3"/>
    </row>
    <row r="38" spans="2:7" ht="9.75" customHeight="1" x14ac:dyDescent="0.2">
      <c r="B38" s="6"/>
      <c r="C38" s="3"/>
      <c r="D38" s="3"/>
      <c r="E38" s="3"/>
      <c r="F38" s="3"/>
      <c r="G38" s="3"/>
    </row>
    <row r="39" spans="2:7" x14ac:dyDescent="0.2">
      <c r="B39" s="6"/>
      <c r="C39" s="3"/>
      <c r="D39" s="3"/>
      <c r="E39" s="16" t="s">
        <v>34</v>
      </c>
      <c r="F39" s="25">
        <f>F8+F13+F21+F26+F32</f>
        <v>0</v>
      </c>
      <c r="G39" s="3"/>
    </row>
  </sheetData>
  <sheetProtection password="C045" sheet="1" objects="1" scenarios="1" insertRows="0" autoFilter="0" pivotTables="0"/>
  <mergeCells count="2">
    <mergeCell ref="B4:F4"/>
    <mergeCell ref="A1:A2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46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1.42578125" style="1"/>
    <col min="2" max="2" width="5.28515625" style="1" customWidth="1"/>
    <col min="3" max="3" width="37.140625" style="1" customWidth="1"/>
    <col min="4" max="4" width="12.42578125" style="1" customWidth="1"/>
    <col min="5" max="5" width="16.7109375" style="1" customWidth="1"/>
    <col min="6" max="6" width="16" style="1" customWidth="1"/>
    <col min="7" max="7" width="17.5703125" style="1" customWidth="1"/>
    <col min="8" max="8" width="11.28515625" style="1" customWidth="1"/>
    <col min="9" max="9" width="8.28515625" style="1" customWidth="1"/>
    <col min="10" max="16384" width="11.42578125" style="1"/>
  </cols>
  <sheetData>
    <row r="1" spans="1:9" x14ac:dyDescent="0.2">
      <c r="A1" s="162" t="s">
        <v>54</v>
      </c>
    </row>
    <row r="2" spans="1:9" x14ac:dyDescent="0.2">
      <c r="A2" s="163"/>
    </row>
    <row r="4" spans="1:9" ht="18.75" x14ac:dyDescent="0.25">
      <c r="B4" s="161" t="s">
        <v>60</v>
      </c>
      <c r="C4" s="161"/>
      <c r="D4" s="161"/>
      <c r="E4" s="161"/>
      <c r="F4" s="161"/>
      <c r="G4" s="161"/>
      <c r="H4" s="161"/>
      <c r="I4" s="161"/>
    </row>
    <row r="5" spans="1:9" x14ac:dyDescent="0.2">
      <c r="B5" s="6"/>
      <c r="C5" s="3"/>
      <c r="D5" s="3"/>
      <c r="E5" s="3"/>
      <c r="F5" s="3"/>
      <c r="G5" s="3"/>
    </row>
    <row r="6" spans="1:9" ht="26.25" thickBot="1" x14ac:dyDescent="0.25">
      <c r="B6" s="20" t="s">
        <v>0</v>
      </c>
      <c r="C6" s="20" t="s">
        <v>1</v>
      </c>
      <c r="D6" s="20" t="s">
        <v>4</v>
      </c>
      <c r="E6" s="20" t="s">
        <v>3</v>
      </c>
      <c r="F6" s="20" t="s">
        <v>2</v>
      </c>
      <c r="G6" s="20" t="s">
        <v>5</v>
      </c>
      <c r="H6" s="20" t="s">
        <v>36</v>
      </c>
      <c r="I6" s="21" t="s">
        <v>35</v>
      </c>
    </row>
    <row r="7" spans="1:9" x14ac:dyDescent="0.2">
      <c r="B7" s="71">
        <v>1</v>
      </c>
      <c r="C7" s="72" t="s">
        <v>7</v>
      </c>
      <c r="D7" s="61"/>
      <c r="E7" s="61"/>
      <c r="F7" s="23"/>
      <c r="G7" s="23">
        <f>SUM(F8:F12)</f>
        <v>0</v>
      </c>
      <c r="H7" s="18">
        <f>G7/30</f>
        <v>0</v>
      </c>
      <c r="I7" s="24" t="e">
        <f>G7/$G$46</f>
        <v>#DIV/0!</v>
      </c>
    </row>
    <row r="8" spans="1:9" x14ac:dyDescent="0.2">
      <c r="B8" s="73">
        <v>1.1000000000000001</v>
      </c>
      <c r="C8" s="47" t="s">
        <v>12</v>
      </c>
      <c r="D8" s="12"/>
      <c r="E8" s="12"/>
      <c r="F8" s="130">
        <f>D8*E8</f>
        <v>0</v>
      </c>
      <c r="G8" s="5"/>
      <c r="H8" s="8">
        <f>G8/30</f>
        <v>0</v>
      </c>
      <c r="I8" s="15" t="e">
        <f>F8/$G$46</f>
        <v>#DIV/0!</v>
      </c>
    </row>
    <row r="9" spans="1:9" x14ac:dyDescent="0.2">
      <c r="B9" s="73">
        <v>1.2</v>
      </c>
      <c r="C9" s="47" t="s">
        <v>13</v>
      </c>
      <c r="D9" s="12"/>
      <c r="E9" s="12"/>
      <c r="F9" s="130">
        <f>D9*E9</f>
        <v>0</v>
      </c>
      <c r="G9" s="5"/>
      <c r="H9" s="8">
        <f t="shared" ref="H9:H43" si="0">G9/30</f>
        <v>0</v>
      </c>
      <c r="I9" s="15" t="e">
        <f>F9/$G$46</f>
        <v>#DIV/0!</v>
      </c>
    </row>
    <row r="10" spans="1:9" x14ac:dyDescent="0.2">
      <c r="B10" s="73"/>
      <c r="C10" s="47"/>
      <c r="D10" s="12"/>
      <c r="E10" s="12"/>
      <c r="F10" s="130">
        <f>D10*E10</f>
        <v>0</v>
      </c>
      <c r="G10" s="5"/>
      <c r="H10" s="8">
        <f t="shared" si="0"/>
        <v>0</v>
      </c>
      <c r="I10" s="15" t="e">
        <f>F10/$G$46</f>
        <v>#DIV/0!</v>
      </c>
    </row>
    <row r="11" spans="1:9" x14ac:dyDescent="0.2">
      <c r="B11" s="73"/>
      <c r="C11" s="47"/>
      <c r="D11" s="12"/>
      <c r="E11" s="12"/>
      <c r="F11" s="130">
        <f>D11*E11</f>
        <v>0</v>
      </c>
      <c r="G11" s="5"/>
      <c r="H11" s="8">
        <f t="shared" si="0"/>
        <v>0</v>
      </c>
      <c r="I11" s="15" t="e">
        <f>F11/$G$46</f>
        <v>#DIV/0!</v>
      </c>
    </row>
    <row r="12" spans="1:9" x14ac:dyDescent="0.2">
      <c r="B12" s="73"/>
      <c r="C12" s="47"/>
      <c r="D12" s="12"/>
      <c r="E12" s="12"/>
      <c r="F12" s="130"/>
      <c r="G12" s="5"/>
      <c r="H12" s="8"/>
      <c r="I12" s="15"/>
    </row>
    <row r="13" spans="1:9" x14ac:dyDescent="0.2">
      <c r="B13" s="74">
        <v>2</v>
      </c>
      <c r="C13" s="75" t="s">
        <v>6</v>
      </c>
      <c r="D13" s="76"/>
      <c r="E13" s="76"/>
      <c r="F13" s="131"/>
      <c r="G13" s="22">
        <f>SUM(F14:F18)</f>
        <v>0</v>
      </c>
      <c r="H13" s="18">
        <f t="shared" si="0"/>
        <v>0</v>
      </c>
      <c r="I13" s="19" t="e">
        <f>G13/$G$46</f>
        <v>#DIV/0!</v>
      </c>
    </row>
    <row r="14" spans="1:9" x14ac:dyDescent="0.2">
      <c r="B14" s="73">
        <v>2.1</v>
      </c>
      <c r="C14" s="47" t="s">
        <v>12</v>
      </c>
      <c r="D14" s="12"/>
      <c r="E14" s="12"/>
      <c r="F14" s="130">
        <f>D14*E14</f>
        <v>0</v>
      </c>
      <c r="G14" s="5"/>
      <c r="H14" s="8">
        <f t="shared" si="0"/>
        <v>0</v>
      </c>
      <c r="I14" s="15" t="e">
        <f>F14/$G$46</f>
        <v>#DIV/0!</v>
      </c>
    </row>
    <row r="15" spans="1:9" x14ac:dyDescent="0.2">
      <c r="B15" s="73" t="s">
        <v>22</v>
      </c>
      <c r="C15" s="47" t="s">
        <v>13</v>
      </c>
      <c r="D15" s="12"/>
      <c r="E15" s="12"/>
      <c r="F15" s="130">
        <f>D15*E15</f>
        <v>0</v>
      </c>
      <c r="G15" s="5"/>
      <c r="H15" s="8">
        <f t="shared" si="0"/>
        <v>0</v>
      </c>
      <c r="I15" s="15" t="e">
        <f>F15/$G$46</f>
        <v>#DIV/0!</v>
      </c>
    </row>
    <row r="16" spans="1:9" x14ac:dyDescent="0.2">
      <c r="B16" s="73"/>
      <c r="C16" s="47"/>
      <c r="D16" s="12"/>
      <c r="E16" s="12"/>
      <c r="F16" s="130">
        <f>D16*E16</f>
        <v>0</v>
      </c>
      <c r="G16" s="5"/>
      <c r="H16" s="8">
        <f t="shared" si="0"/>
        <v>0</v>
      </c>
      <c r="I16" s="15" t="e">
        <f>F16/$G$46</f>
        <v>#DIV/0!</v>
      </c>
    </row>
    <row r="17" spans="2:9" x14ac:dyDescent="0.2">
      <c r="B17" s="73"/>
      <c r="C17" s="47"/>
      <c r="D17" s="12"/>
      <c r="E17" s="12"/>
      <c r="F17" s="130">
        <f>D17*E17</f>
        <v>0</v>
      </c>
      <c r="G17" s="5"/>
      <c r="H17" s="8">
        <f t="shared" si="0"/>
        <v>0</v>
      </c>
      <c r="I17" s="15" t="e">
        <f>F17/$G$46</f>
        <v>#DIV/0!</v>
      </c>
    </row>
    <row r="18" spans="2:9" x14ac:dyDescent="0.2">
      <c r="B18" s="73"/>
      <c r="C18" s="47"/>
      <c r="D18" s="12"/>
      <c r="E18" s="12"/>
      <c r="F18" s="130"/>
      <c r="G18" s="5"/>
      <c r="H18" s="8"/>
      <c r="I18" s="15"/>
    </row>
    <row r="19" spans="2:9" x14ac:dyDescent="0.2">
      <c r="B19" s="77">
        <v>3</v>
      </c>
      <c r="C19" s="55" t="s">
        <v>20</v>
      </c>
      <c r="D19" s="78"/>
      <c r="E19" s="78"/>
      <c r="F19" s="132">
        <f>SUM(F20:F30)</f>
        <v>0</v>
      </c>
      <c r="G19" s="17">
        <f>SUM(F20:F30)</f>
        <v>0</v>
      </c>
      <c r="H19" s="18">
        <f t="shared" si="0"/>
        <v>0</v>
      </c>
      <c r="I19" s="19" t="e">
        <f>G19/$G$46</f>
        <v>#DIV/0!</v>
      </c>
    </row>
    <row r="20" spans="2:9" x14ac:dyDescent="0.2">
      <c r="B20" s="79">
        <v>3.1</v>
      </c>
      <c r="C20" s="51" t="s">
        <v>14</v>
      </c>
      <c r="D20" s="13"/>
      <c r="E20" s="13"/>
      <c r="F20" s="127">
        <f>D20*E20</f>
        <v>0</v>
      </c>
      <c r="G20" s="4"/>
      <c r="H20" s="8">
        <f>G20/30</f>
        <v>0</v>
      </c>
      <c r="I20" s="15" t="e">
        <f>F20/$G$46</f>
        <v>#DIV/0!</v>
      </c>
    </row>
    <row r="21" spans="2:9" x14ac:dyDescent="0.2">
      <c r="B21" s="79">
        <v>3.2</v>
      </c>
      <c r="C21" s="51" t="s">
        <v>8</v>
      </c>
      <c r="D21" s="126"/>
      <c r="E21" s="126"/>
      <c r="F21" s="127"/>
      <c r="G21" s="128"/>
      <c r="H21" s="104"/>
      <c r="I21" s="129" t="e">
        <f t="shared" ref="I21:I29" si="1">F21/$G$46</f>
        <v>#DIV/0!</v>
      </c>
    </row>
    <row r="22" spans="2:9" x14ac:dyDescent="0.2">
      <c r="B22" s="79" t="s">
        <v>25</v>
      </c>
      <c r="C22" s="51" t="s">
        <v>15</v>
      </c>
      <c r="D22" s="13"/>
      <c r="E22" s="13"/>
      <c r="F22" s="127">
        <f t="shared" ref="F22:F29" si="2">D22*E22</f>
        <v>0</v>
      </c>
      <c r="G22" s="4"/>
      <c r="H22" s="8">
        <f t="shared" si="0"/>
        <v>0</v>
      </c>
      <c r="I22" s="15" t="e">
        <f t="shared" si="1"/>
        <v>#DIV/0!</v>
      </c>
    </row>
    <row r="23" spans="2:9" x14ac:dyDescent="0.2">
      <c r="B23" s="79" t="s">
        <v>26</v>
      </c>
      <c r="C23" s="51" t="s">
        <v>16</v>
      </c>
      <c r="D23" s="13"/>
      <c r="E23" s="13"/>
      <c r="F23" s="127">
        <f t="shared" si="2"/>
        <v>0</v>
      </c>
      <c r="G23" s="4"/>
      <c r="H23" s="8">
        <f t="shared" si="0"/>
        <v>0</v>
      </c>
      <c r="I23" s="15" t="e">
        <f t="shared" si="1"/>
        <v>#DIV/0!</v>
      </c>
    </row>
    <row r="24" spans="2:9" x14ac:dyDescent="0.2">
      <c r="B24" s="79" t="s">
        <v>27</v>
      </c>
      <c r="C24" s="51" t="s">
        <v>18</v>
      </c>
      <c r="D24" s="13"/>
      <c r="E24" s="13"/>
      <c r="F24" s="127">
        <f t="shared" si="2"/>
        <v>0</v>
      </c>
      <c r="G24" s="4"/>
      <c r="H24" s="8">
        <f t="shared" si="0"/>
        <v>0</v>
      </c>
      <c r="I24" s="15" t="e">
        <f t="shared" si="1"/>
        <v>#DIV/0!</v>
      </c>
    </row>
    <row r="25" spans="2:9" x14ac:dyDescent="0.2">
      <c r="B25" s="79" t="s">
        <v>28</v>
      </c>
      <c r="C25" s="51" t="s">
        <v>17</v>
      </c>
      <c r="D25" s="13"/>
      <c r="E25" s="13"/>
      <c r="F25" s="127">
        <f t="shared" si="2"/>
        <v>0</v>
      </c>
      <c r="G25" s="4"/>
      <c r="H25" s="8">
        <f t="shared" si="0"/>
        <v>0</v>
      </c>
      <c r="I25" s="15" t="e">
        <f t="shared" si="1"/>
        <v>#DIV/0!</v>
      </c>
    </row>
    <row r="26" spans="2:9" x14ac:dyDescent="0.2">
      <c r="B26" s="79" t="s">
        <v>29</v>
      </c>
      <c r="C26" s="51" t="s">
        <v>19</v>
      </c>
      <c r="D26" s="13"/>
      <c r="E26" s="13"/>
      <c r="F26" s="127">
        <f t="shared" si="2"/>
        <v>0</v>
      </c>
      <c r="G26" s="4"/>
      <c r="H26" s="8">
        <f t="shared" si="0"/>
        <v>0</v>
      </c>
      <c r="I26" s="15" t="e">
        <f t="shared" si="1"/>
        <v>#DIV/0!</v>
      </c>
    </row>
    <row r="27" spans="2:9" x14ac:dyDescent="0.2">
      <c r="B27" s="79">
        <v>3.3</v>
      </c>
      <c r="C27" s="51" t="s">
        <v>9</v>
      </c>
      <c r="D27" s="13"/>
      <c r="E27" s="13"/>
      <c r="F27" s="127">
        <f t="shared" si="2"/>
        <v>0</v>
      </c>
      <c r="G27" s="4"/>
      <c r="H27" s="8">
        <f t="shared" si="0"/>
        <v>0</v>
      </c>
      <c r="I27" s="15" t="e">
        <f t="shared" si="1"/>
        <v>#DIV/0!</v>
      </c>
    </row>
    <row r="28" spans="2:9" x14ac:dyDescent="0.2">
      <c r="B28" s="79"/>
      <c r="C28" s="51"/>
      <c r="D28" s="13"/>
      <c r="E28" s="13"/>
      <c r="F28" s="127">
        <f t="shared" si="2"/>
        <v>0</v>
      </c>
      <c r="G28" s="4"/>
      <c r="H28" s="8">
        <f t="shared" si="0"/>
        <v>0</v>
      </c>
      <c r="I28" s="15" t="e">
        <f t="shared" si="1"/>
        <v>#DIV/0!</v>
      </c>
    </row>
    <row r="29" spans="2:9" x14ac:dyDescent="0.2">
      <c r="B29" s="79"/>
      <c r="C29" s="51"/>
      <c r="D29" s="13"/>
      <c r="E29" s="13"/>
      <c r="F29" s="127">
        <f t="shared" si="2"/>
        <v>0</v>
      </c>
      <c r="G29" s="4"/>
      <c r="H29" s="8">
        <f t="shared" si="0"/>
        <v>0</v>
      </c>
      <c r="I29" s="15" t="e">
        <f t="shared" si="1"/>
        <v>#DIV/0!</v>
      </c>
    </row>
    <row r="30" spans="2:9" x14ac:dyDescent="0.2">
      <c r="B30" s="79"/>
      <c r="C30" s="51"/>
      <c r="D30" s="13"/>
      <c r="E30" s="13"/>
      <c r="F30" s="127"/>
      <c r="G30" s="4"/>
      <c r="H30" s="8"/>
      <c r="I30" s="15"/>
    </row>
    <row r="31" spans="2:9" x14ac:dyDescent="0.2">
      <c r="B31" s="77">
        <v>4</v>
      </c>
      <c r="C31" s="55" t="s">
        <v>37</v>
      </c>
      <c r="D31" s="78"/>
      <c r="E31" s="78"/>
      <c r="F31" s="132"/>
      <c r="G31" s="17">
        <f>SUM(F32:F36)</f>
        <v>0</v>
      </c>
      <c r="H31" s="18">
        <f t="shared" si="0"/>
        <v>0</v>
      </c>
      <c r="I31" s="19" t="e">
        <f>G31/$G$46</f>
        <v>#DIV/0!</v>
      </c>
    </row>
    <row r="32" spans="2:9" x14ac:dyDescent="0.2">
      <c r="B32" s="79">
        <v>4.0999999999999996</v>
      </c>
      <c r="C32" s="51" t="s">
        <v>32</v>
      </c>
      <c r="D32" s="13"/>
      <c r="E32" s="13"/>
      <c r="F32" s="127">
        <f>D32*E32</f>
        <v>0</v>
      </c>
      <c r="G32" s="4"/>
      <c r="H32" s="8">
        <f t="shared" si="0"/>
        <v>0</v>
      </c>
      <c r="I32" s="15" t="e">
        <f>F32/$G$46</f>
        <v>#DIV/0!</v>
      </c>
    </row>
    <row r="33" spans="2:9" x14ac:dyDescent="0.2">
      <c r="B33" s="79">
        <v>4.2</v>
      </c>
      <c r="C33" s="51" t="s">
        <v>33</v>
      </c>
      <c r="D33" s="13"/>
      <c r="E33" s="13"/>
      <c r="F33" s="127">
        <f>D33*E33</f>
        <v>0</v>
      </c>
      <c r="G33" s="4"/>
      <c r="H33" s="8">
        <f t="shared" si="0"/>
        <v>0</v>
      </c>
      <c r="I33" s="15" t="e">
        <f>F33/$G$46</f>
        <v>#DIV/0!</v>
      </c>
    </row>
    <row r="34" spans="2:9" x14ac:dyDescent="0.2">
      <c r="B34" s="79"/>
      <c r="C34" s="51"/>
      <c r="D34" s="13"/>
      <c r="E34" s="13"/>
      <c r="F34" s="127">
        <f>D34*E34</f>
        <v>0</v>
      </c>
      <c r="G34" s="4"/>
      <c r="H34" s="8">
        <f t="shared" si="0"/>
        <v>0</v>
      </c>
      <c r="I34" s="15" t="e">
        <f>F34/$G$46</f>
        <v>#DIV/0!</v>
      </c>
    </row>
    <row r="35" spans="2:9" x14ac:dyDescent="0.2">
      <c r="B35" s="79"/>
      <c r="C35" s="51"/>
      <c r="D35" s="13"/>
      <c r="E35" s="13"/>
      <c r="F35" s="127">
        <f>D35*E35</f>
        <v>0</v>
      </c>
      <c r="G35" s="4"/>
      <c r="H35" s="8">
        <f t="shared" si="0"/>
        <v>0</v>
      </c>
      <c r="I35" s="15" t="e">
        <f>F35/$G$46</f>
        <v>#DIV/0!</v>
      </c>
    </row>
    <row r="36" spans="2:9" x14ac:dyDescent="0.2">
      <c r="B36" s="79"/>
      <c r="C36" s="51"/>
      <c r="D36" s="13"/>
      <c r="E36" s="13"/>
      <c r="F36" s="127"/>
      <c r="G36" s="4"/>
      <c r="H36" s="8"/>
      <c r="I36" s="15"/>
    </row>
    <row r="37" spans="2:9" x14ac:dyDescent="0.2">
      <c r="B37" s="77">
        <v>5</v>
      </c>
      <c r="C37" s="55" t="s">
        <v>30</v>
      </c>
      <c r="D37" s="78"/>
      <c r="E37" s="78"/>
      <c r="F37" s="132"/>
      <c r="G37" s="17">
        <f>SUM(F38:F44)</f>
        <v>0</v>
      </c>
      <c r="H37" s="18">
        <f t="shared" si="0"/>
        <v>0</v>
      </c>
      <c r="I37" s="19" t="e">
        <f>G37/$G$46</f>
        <v>#DIV/0!</v>
      </c>
    </row>
    <row r="38" spans="2:9" x14ac:dyDescent="0.2">
      <c r="B38" s="79">
        <v>5.0999999999999996</v>
      </c>
      <c r="C38" s="51" t="s">
        <v>10</v>
      </c>
      <c r="D38" s="13"/>
      <c r="E38" s="13"/>
      <c r="F38" s="127">
        <f t="shared" ref="F38:F43" si="3">D38*E38</f>
        <v>0</v>
      </c>
      <c r="G38" s="4"/>
      <c r="H38" s="8">
        <f t="shared" si="0"/>
        <v>0</v>
      </c>
      <c r="I38" s="15" t="e">
        <f t="shared" ref="I38:I43" si="4">F38/$G$46</f>
        <v>#DIV/0!</v>
      </c>
    </row>
    <row r="39" spans="2:9" x14ac:dyDescent="0.2">
      <c r="B39" s="79">
        <v>5.2</v>
      </c>
      <c r="C39" s="51" t="s">
        <v>11</v>
      </c>
      <c r="D39" s="13"/>
      <c r="E39" s="13"/>
      <c r="F39" s="127">
        <f t="shared" si="3"/>
        <v>0</v>
      </c>
      <c r="G39" s="4"/>
      <c r="H39" s="8">
        <f t="shared" si="0"/>
        <v>0</v>
      </c>
      <c r="I39" s="15" t="e">
        <f t="shared" si="4"/>
        <v>#DIV/0!</v>
      </c>
    </row>
    <row r="40" spans="2:9" x14ac:dyDescent="0.2">
      <c r="B40" s="79">
        <v>5.3</v>
      </c>
      <c r="C40" s="51" t="s">
        <v>31</v>
      </c>
      <c r="D40" s="13"/>
      <c r="E40" s="13"/>
      <c r="F40" s="127">
        <f t="shared" si="3"/>
        <v>0</v>
      </c>
      <c r="G40" s="4"/>
      <c r="H40" s="8">
        <f t="shared" si="0"/>
        <v>0</v>
      </c>
      <c r="I40" s="15" t="e">
        <f t="shared" si="4"/>
        <v>#DIV/0!</v>
      </c>
    </row>
    <row r="41" spans="2:9" x14ac:dyDescent="0.2">
      <c r="B41" s="80"/>
      <c r="C41" s="81"/>
      <c r="D41" s="70"/>
      <c r="E41" s="70"/>
      <c r="F41" s="127">
        <f t="shared" si="3"/>
        <v>0</v>
      </c>
      <c r="G41" s="69"/>
      <c r="H41" s="8">
        <f t="shared" si="0"/>
        <v>0</v>
      </c>
      <c r="I41" s="15" t="e">
        <f t="shared" si="4"/>
        <v>#DIV/0!</v>
      </c>
    </row>
    <row r="42" spans="2:9" x14ac:dyDescent="0.2">
      <c r="B42" s="80"/>
      <c r="C42" s="81"/>
      <c r="D42" s="70"/>
      <c r="E42" s="70"/>
      <c r="F42" s="127">
        <f t="shared" si="3"/>
        <v>0</v>
      </c>
      <c r="G42" s="69"/>
      <c r="H42" s="8">
        <f t="shared" si="0"/>
        <v>0</v>
      </c>
      <c r="I42" s="15" t="e">
        <f t="shared" si="4"/>
        <v>#DIV/0!</v>
      </c>
    </row>
    <row r="43" spans="2:9" x14ac:dyDescent="0.2">
      <c r="B43" s="80"/>
      <c r="C43" s="81"/>
      <c r="D43" s="70"/>
      <c r="E43" s="70"/>
      <c r="F43" s="127">
        <f t="shared" si="3"/>
        <v>0</v>
      </c>
      <c r="G43" s="69"/>
      <c r="H43" s="8">
        <f t="shared" si="0"/>
        <v>0</v>
      </c>
      <c r="I43" s="15" t="e">
        <f t="shared" si="4"/>
        <v>#DIV/0!</v>
      </c>
    </row>
    <row r="44" spans="2:9" x14ac:dyDescent="0.2">
      <c r="B44" s="82"/>
      <c r="C44" s="83"/>
      <c r="D44" s="84"/>
      <c r="E44" s="84"/>
      <c r="F44" s="133"/>
      <c r="G44" s="7"/>
      <c r="H44" s="9"/>
      <c r="I44" s="14"/>
    </row>
    <row r="45" spans="2:9" ht="9.75" customHeight="1" x14ac:dyDescent="0.2"/>
    <row r="46" spans="2:9" x14ac:dyDescent="0.2">
      <c r="F46" s="10" t="s">
        <v>34</v>
      </c>
      <c r="G46" s="11">
        <f>G7+G13+G19+G31+G37</f>
        <v>0</v>
      </c>
    </row>
  </sheetData>
  <sheetProtection password="C045" sheet="1" objects="1" scenarios="1" insertRows="0" autoFilter="0" pivotTables="0"/>
  <mergeCells count="2">
    <mergeCell ref="B4:I4"/>
    <mergeCell ref="A1:A2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5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1.42578125" style="1"/>
    <col min="2" max="2" width="5.28515625" style="1" customWidth="1"/>
    <col min="3" max="3" width="25.7109375" style="1" customWidth="1"/>
    <col min="4" max="14" width="10.7109375" style="1" customWidth="1"/>
    <col min="15" max="15" width="12" style="1" customWidth="1"/>
    <col min="16" max="16" width="14.85546875" style="1" customWidth="1"/>
    <col min="17" max="16384" width="11.42578125" style="1"/>
  </cols>
  <sheetData>
    <row r="1" spans="1:16" x14ac:dyDescent="0.2">
      <c r="A1" s="162" t="s">
        <v>54</v>
      </c>
    </row>
    <row r="2" spans="1:16" ht="18.75" x14ac:dyDescent="0.25">
      <c r="A2" s="163"/>
      <c r="B2" s="161" t="s">
        <v>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x14ac:dyDescent="0.2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3.5" thickBot="1" x14ac:dyDescent="0.25">
      <c r="B4" s="26" t="s">
        <v>0</v>
      </c>
      <c r="C4" s="26" t="s">
        <v>1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45</v>
      </c>
      <c r="I4" s="26" t="s">
        <v>46</v>
      </c>
      <c r="J4" s="26" t="s">
        <v>47</v>
      </c>
      <c r="K4" s="26" t="s">
        <v>48</v>
      </c>
      <c r="L4" s="26" t="s">
        <v>49</v>
      </c>
      <c r="M4" s="26" t="s">
        <v>50</v>
      </c>
      <c r="N4" s="26" t="s">
        <v>51</v>
      </c>
      <c r="O4" s="26" t="s">
        <v>52</v>
      </c>
      <c r="P4" s="27" t="s">
        <v>40</v>
      </c>
    </row>
    <row r="5" spans="1:16" x14ac:dyDescent="0.2">
      <c r="B5" s="134">
        <v>1</v>
      </c>
      <c r="C5" s="135" t="s">
        <v>7</v>
      </c>
      <c r="D5" s="40">
        <f>SUM(D6:D10)</f>
        <v>0</v>
      </c>
      <c r="E5" s="40">
        <f t="shared" ref="E5:O5" si="0">SUM(E6:E10)</f>
        <v>0</v>
      </c>
      <c r="F5" s="40">
        <f t="shared" si="0"/>
        <v>0</v>
      </c>
      <c r="G5" s="40">
        <f t="shared" si="0"/>
        <v>0</v>
      </c>
      <c r="H5" s="40">
        <f t="shared" si="0"/>
        <v>0</v>
      </c>
      <c r="I5" s="40">
        <f t="shared" si="0"/>
        <v>0</v>
      </c>
      <c r="J5" s="40">
        <f t="shared" si="0"/>
        <v>0</v>
      </c>
      <c r="K5" s="40">
        <f t="shared" si="0"/>
        <v>0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0</v>
      </c>
      <c r="P5" s="42">
        <f t="shared" ref="P5:P18" si="1">SUM(D5:O5)</f>
        <v>0</v>
      </c>
    </row>
    <row r="6" spans="1:16" x14ac:dyDescent="0.2">
      <c r="B6" s="85">
        <v>1.1000000000000001</v>
      </c>
      <c r="C6" s="136" t="str">
        <f>'GASTOS MES'!C8</f>
        <v>Persona 1</v>
      </c>
      <c r="D6" s="8">
        <f>'GASTOS MES'!$F$8</f>
        <v>0</v>
      </c>
      <c r="E6" s="8">
        <f>'GASTOS MES'!$F$8</f>
        <v>0</v>
      </c>
      <c r="F6" s="8">
        <f>'GASTOS MES'!$F$8</f>
        <v>0</v>
      </c>
      <c r="G6" s="8">
        <f>'GASTOS MES'!$F$8</f>
        <v>0</v>
      </c>
      <c r="H6" s="8">
        <f>'GASTOS MES'!$F$8</f>
        <v>0</v>
      </c>
      <c r="I6" s="8">
        <f>'GASTOS MES'!$F$8</f>
        <v>0</v>
      </c>
      <c r="J6" s="8">
        <f>'GASTOS MES'!$F$8</f>
        <v>0</v>
      </c>
      <c r="K6" s="8">
        <f>'GASTOS MES'!$F$8</f>
        <v>0</v>
      </c>
      <c r="L6" s="8">
        <f>'GASTOS MES'!$F$8</f>
        <v>0</v>
      </c>
      <c r="M6" s="8">
        <f>'GASTOS MES'!$F$8</f>
        <v>0</v>
      </c>
      <c r="N6" s="8">
        <f>'GASTOS MES'!$F$8</f>
        <v>0</v>
      </c>
      <c r="O6" s="8">
        <f>'GASTOS MES'!$F$8</f>
        <v>0</v>
      </c>
      <c r="P6" s="43">
        <f t="shared" si="1"/>
        <v>0</v>
      </c>
    </row>
    <row r="7" spans="1:16" x14ac:dyDescent="0.2">
      <c r="B7" s="85">
        <v>1.2</v>
      </c>
      <c r="C7" s="136" t="str">
        <f>'GASTOS MES'!C9</f>
        <v>Persona 2</v>
      </c>
      <c r="D7" s="8">
        <f>'GASTOS MES'!$F$9</f>
        <v>0</v>
      </c>
      <c r="E7" s="8">
        <f>'GASTOS MES'!$F$9</f>
        <v>0</v>
      </c>
      <c r="F7" s="8">
        <f>'GASTOS MES'!$F$9</f>
        <v>0</v>
      </c>
      <c r="G7" s="8">
        <f>'GASTOS MES'!$F$9</f>
        <v>0</v>
      </c>
      <c r="H7" s="8">
        <f>'GASTOS MES'!$F$9</f>
        <v>0</v>
      </c>
      <c r="I7" s="8">
        <f>'GASTOS MES'!$F$9</f>
        <v>0</v>
      </c>
      <c r="J7" s="8">
        <f>'GASTOS MES'!$F$9</f>
        <v>0</v>
      </c>
      <c r="K7" s="8">
        <f>'GASTOS MES'!$F$9</f>
        <v>0</v>
      </c>
      <c r="L7" s="8">
        <f>'GASTOS MES'!$F$9</f>
        <v>0</v>
      </c>
      <c r="M7" s="8">
        <f>'GASTOS MES'!$F$9</f>
        <v>0</v>
      </c>
      <c r="N7" s="8">
        <f>'GASTOS MES'!$F$9</f>
        <v>0</v>
      </c>
      <c r="O7" s="8">
        <f>'GASTOS MES'!$F$9</f>
        <v>0</v>
      </c>
      <c r="P7" s="43">
        <f t="shared" si="1"/>
        <v>0</v>
      </c>
    </row>
    <row r="8" spans="1:16" x14ac:dyDescent="0.2">
      <c r="B8" s="85"/>
      <c r="C8" s="136"/>
      <c r="D8" s="8">
        <f>'GASTOS MES'!$F$10</f>
        <v>0</v>
      </c>
      <c r="E8" s="8">
        <f>'GASTOS MES'!$F$10</f>
        <v>0</v>
      </c>
      <c r="F8" s="8">
        <f>'GASTOS MES'!$F$10</f>
        <v>0</v>
      </c>
      <c r="G8" s="8">
        <f>'GASTOS MES'!$F$10</f>
        <v>0</v>
      </c>
      <c r="H8" s="8">
        <f>'GASTOS MES'!$F$10</f>
        <v>0</v>
      </c>
      <c r="I8" s="8">
        <f>'GASTOS MES'!$F$10</f>
        <v>0</v>
      </c>
      <c r="J8" s="8">
        <f>'GASTOS MES'!$F$10</f>
        <v>0</v>
      </c>
      <c r="K8" s="8">
        <f>'GASTOS MES'!$F$10</f>
        <v>0</v>
      </c>
      <c r="L8" s="8">
        <f>'GASTOS MES'!$F$10</f>
        <v>0</v>
      </c>
      <c r="M8" s="8">
        <f>'GASTOS MES'!$F$10</f>
        <v>0</v>
      </c>
      <c r="N8" s="8">
        <f>'GASTOS MES'!$F$10</f>
        <v>0</v>
      </c>
      <c r="O8" s="8">
        <f>'GASTOS MES'!$F$10</f>
        <v>0</v>
      </c>
      <c r="P8" s="43">
        <f t="shared" si="1"/>
        <v>0</v>
      </c>
    </row>
    <row r="9" spans="1:16" x14ac:dyDescent="0.2">
      <c r="B9" s="85"/>
      <c r="C9" s="136"/>
      <c r="D9" s="8">
        <f>'GASTOS MES'!$F$11</f>
        <v>0</v>
      </c>
      <c r="E9" s="8">
        <f>'GASTOS MES'!$F$11</f>
        <v>0</v>
      </c>
      <c r="F9" s="8">
        <f>'GASTOS MES'!$F$11</f>
        <v>0</v>
      </c>
      <c r="G9" s="8">
        <f>'GASTOS MES'!$F$11</f>
        <v>0</v>
      </c>
      <c r="H9" s="8">
        <f>'GASTOS MES'!$F$11</f>
        <v>0</v>
      </c>
      <c r="I9" s="8">
        <f>'GASTOS MES'!$F$11</f>
        <v>0</v>
      </c>
      <c r="J9" s="8">
        <f>'GASTOS MES'!$F$11</f>
        <v>0</v>
      </c>
      <c r="K9" s="8">
        <f>'GASTOS MES'!$F$11</f>
        <v>0</v>
      </c>
      <c r="L9" s="8">
        <f>'GASTOS MES'!$F$11</f>
        <v>0</v>
      </c>
      <c r="M9" s="8">
        <f>'GASTOS MES'!$F$11</f>
        <v>0</v>
      </c>
      <c r="N9" s="8">
        <f>'GASTOS MES'!$F$11</f>
        <v>0</v>
      </c>
      <c r="O9" s="8">
        <f>'GASTOS MES'!$F$11</f>
        <v>0</v>
      </c>
      <c r="P9" s="43">
        <f t="shared" si="1"/>
        <v>0</v>
      </c>
    </row>
    <row r="10" spans="1:16" x14ac:dyDescent="0.2">
      <c r="B10" s="85"/>
      <c r="C10" s="13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3">
        <f t="shared" si="1"/>
        <v>0</v>
      </c>
    </row>
    <row r="11" spans="1:16" x14ac:dyDescent="0.2">
      <c r="B11" s="137">
        <v>2</v>
      </c>
      <c r="C11" s="138" t="str">
        <f>'GASTOS MES'!C13</f>
        <v xml:space="preserve"> PERSONAL OPERATIVO</v>
      </c>
      <c r="D11" s="18">
        <f>SUM(D12:D16)</f>
        <v>0</v>
      </c>
      <c r="E11" s="18">
        <f t="shared" ref="E11:O11" si="2">SUM(E12:E16)</f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44">
        <f t="shared" si="1"/>
        <v>0</v>
      </c>
    </row>
    <row r="12" spans="1:16" x14ac:dyDescent="0.2">
      <c r="B12" s="85">
        <v>2.1</v>
      </c>
      <c r="C12" s="136" t="str">
        <f>'GASTOS MES'!C14</f>
        <v>Persona 1</v>
      </c>
      <c r="D12" s="8">
        <f>'GASTOS MES'!$F$14</f>
        <v>0</v>
      </c>
      <c r="E12" s="8">
        <f>'GASTOS MES'!$F$14</f>
        <v>0</v>
      </c>
      <c r="F12" s="8">
        <f>'GASTOS MES'!$F$14</f>
        <v>0</v>
      </c>
      <c r="G12" s="8">
        <f>'GASTOS MES'!$F$14</f>
        <v>0</v>
      </c>
      <c r="H12" s="8">
        <f>'GASTOS MES'!$F$14</f>
        <v>0</v>
      </c>
      <c r="I12" s="8">
        <f>'GASTOS MES'!$F$14</f>
        <v>0</v>
      </c>
      <c r="J12" s="8">
        <f>'GASTOS MES'!$F$14</f>
        <v>0</v>
      </c>
      <c r="K12" s="8">
        <f>'GASTOS MES'!$F$14</f>
        <v>0</v>
      </c>
      <c r="L12" s="8">
        <f>'GASTOS MES'!$F$14</f>
        <v>0</v>
      </c>
      <c r="M12" s="8">
        <f>'GASTOS MES'!$F$14</f>
        <v>0</v>
      </c>
      <c r="N12" s="8">
        <f>'GASTOS MES'!$F$14</f>
        <v>0</v>
      </c>
      <c r="O12" s="8">
        <f>'GASTOS MES'!$F$14</f>
        <v>0</v>
      </c>
      <c r="P12" s="43">
        <f t="shared" si="1"/>
        <v>0</v>
      </c>
    </row>
    <row r="13" spans="1:16" x14ac:dyDescent="0.2">
      <c r="B13" s="85" t="s">
        <v>22</v>
      </c>
      <c r="C13" s="136" t="str">
        <f>'GASTOS MES'!C15</f>
        <v>Persona 2</v>
      </c>
      <c r="D13" s="8">
        <f>'GASTOS MES'!$F$15</f>
        <v>0</v>
      </c>
      <c r="E13" s="8">
        <f>'GASTOS MES'!$F$15</f>
        <v>0</v>
      </c>
      <c r="F13" s="8">
        <f>'GASTOS MES'!$F$15</f>
        <v>0</v>
      </c>
      <c r="G13" s="8">
        <f>'GASTOS MES'!$F$15</f>
        <v>0</v>
      </c>
      <c r="H13" s="8">
        <f>'GASTOS MES'!$F$15</f>
        <v>0</v>
      </c>
      <c r="I13" s="8">
        <f>'GASTOS MES'!$F$15</f>
        <v>0</v>
      </c>
      <c r="J13" s="8">
        <f>'GASTOS MES'!$F$15</f>
        <v>0</v>
      </c>
      <c r="K13" s="8">
        <f>'GASTOS MES'!$F$15</f>
        <v>0</v>
      </c>
      <c r="L13" s="8">
        <f>'GASTOS MES'!$F$15</f>
        <v>0</v>
      </c>
      <c r="M13" s="8">
        <f>'GASTOS MES'!$F$15</f>
        <v>0</v>
      </c>
      <c r="N13" s="8">
        <f>'GASTOS MES'!$F$15</f>
        <v>0</v>
      </c>
      <c r="O13" s="8">
        <f>'GASTOS MES'!$F$15</f>
        <v>0</v>
      </c>
      <c r="P13" s="43">
        <f t="shared" si="1"/>
        <v>0</v>
      </c>
    </row>
    <row r="14" spans="1:16" x14ac:dyDescent="0.2">
      <c r="B14" s="85"/>
      <c r="C14" s="136"/>
      <c r="D14" s="8">
        <f>'GASTOS MES'!$F$16</f>
        <v>0</v>
      </c>
      <c r="E14" s="8">
        <f>'GASTOS MES'!$F$16</f>
        <v>0</v>
      </c>
      <c r="F14" s="8">
        <f>'GASTOS MES'!$F$16</f>
        <v>0</v>
      </c>
      <c r="G14" s="8">
        <f>'GASTOS MES'!$F$16</f>
        <v>0</v>
      </c>
      <c r="H14" s="8">
        <f>'GASTOS MES'!$F$16</f>
        <v>0</v>
      </c>
      <c r="I14" s="8">
        <f>'GASTOS MES'!$F$16</f>
        <v>0</v>
      </c>
      <c r="J14" s="8">
        <f>'GASTOS MES'!$F$16</f>
        <v>0</v>
      </c>
      <c r="K14" s="8">
        <f>'GASTOS MES'!$F$16</f>
        <v>0</v>
      </c>
      <c r="L14" s="8">
        <f>'GASTOS MES'!$F$16</f>
        <v>0</v>
      </c>
      <c r="M14" s="8">
        <f>'GASTOS MES'!$F$16</f>
        <v>0</v>
      </c>
      <c r="N14" s="8">
        <f>'GASTOS MES'!$F$16</f>
        <v>0</v>
      </c>
      <c r="O14" s="8">
        <f>'GASTOS MES'!$F$16</f>
        <v>0</v>
      </c>
      <c r="P14" s="43">
        <f t="shared" si="1"/>
        <v>0</v>
      </c>
    </row>
    <row r="15" spans="1:16" x14ac:dyDescent="0.2">
      <c r="B15" s="85"/>
      <c r="C15" s="136"/>
      <c r="D15" s="8">
        <f>'GASTOS MES'!$F$17</f>
        <v>0</v>
      </c>
      <c r="E15" s="8">
        <f>'GASTOS MES'!$F$17</f>
        <v>0</v>
      </c>
      <c r="F15" s="8">
        <f>'GASTOS MES'!$F$17</f>
        <v>0</v>
      </c>
      <c r="G15" s="8">
        <f>'GASTOS MES'!$F$17</f>
        <v>0</v>
      </c>
      <c r="H15" s="8">
        <f>'GASTOS MES'!$F$17</f>
        <v>0</v>
      </c>
      <c r="I15" s="8">
        <f>'GASTOS MES'!$F$17</f>
        <v>0</v>
      </c>
      <c r="J15" s="8">
        <f>'GASTOS MES'!$F$17</f>
        <v>0</v>
      </c>
      <c r="K15" s="8">
        <f>'GASTOS MES'!$F$17</f>
        <v>0</v>
      </c>
      <c r="L15" s="8">
        <f>'GASTOS MES'!$F$17</f>
        <v>0</v>
      </c>
      <c r="M15" s="8">
        <f>'GASTOS MES'!$F$17</f>
        <v>0</v>
      </c>
      <c r="N15" s="8">
        <f>'GASTOS MES'!$F$17</f>
        <v>0</v>
      </c>
      <c r="O15" s="8">
        <f>'GASTOS MES'!$F$17</f>
        <v>0</v>
      </c>
      <c r="P15" s="43">
        <f t="shared" si="1"/>
        <v>0</v>
      </c>
    </row>
    <row r="16" spans="1:16" x14ac:dyDescent="0.2">
      <c r="B16" s="85"/>
      <c r="C16" s="1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3">
        <f t="shared" si="1"/>
        <v>0</v>
      </c>
    </row>
    <row r="17" spans="2:16" x14ac:dyDescent="0.2">
      <c r="B17" s="139">
        <v>3</v>
      </c>
      <c r="C17" s="138" t="str">
        <f>'GASTOS MES'!C19</f>
        <v>GASTOS LOCATIVOS</v>
      </c>
      <c r="D17" s="41">
        <f>SUM(D18:D28)</f>
        <v>0</v>
      </c>
      <c r="E17" s="41">
        <f t="shared" ref="E17:O17" si="3">SUM(E18:E28)</f>
        <v>0</v>
      </c>
      <c r="F17" s="41">
        <f t="shared" si="3"/>
        <v>0</v>
      </c>
      <c r="G17" s="41">
        <f t="shared" si="3"/>
        <v>0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0</v>
      </c>
      <c r="N17" s="41">
        <f t="shared" si="3"/>
        <v>0</v>
      </c>
      <c r="O17" s="41">
        <f t="shared" si="3"/>
        <v>0</v>
      </c>
      <c r="P17" s="44">
        <f t="shared" si="1"/>
        <v>0</v>
      </c>
    </row>
    <row r="18" spans="2:16" x14ac:dyDescent="0.2">
      <c r="B18" s="88">
        <v>3.1</v>
      </c>
      <c r="C18" s="136" t="str">
        <f>'GASTOS MES'!C20</f>
        <v>Arriendo Oficina o bodega</v>
      </c>
      <c r="D18" s="34">
        <f>'GASTOS MES'!$F$20</f>
        <v>0</v>
      </c>
      <c r="E18" s="34">
        <f>'GASTOS MES'!$F$20</f>
        <v>0</v>
      </c>
      <c r="F18" s="34">
        <f>'GASTOS MES'!$F$20</f>
        <v>0</v>
      </c>
      <c r="G18" s="34">
        <f>'GASTOS MES'!$F$20</f>
        <v>0</v>
      </c>
      <c r="H18" s="34">
        <f>'GASTOS MES'!$F$20</f>
        <v>0</v>
      </c>
      <c r="I18" s="34">
        <f>'GASTOS MES'!$F$20</f>
        <v>0</v>
      </c>
      <c r="J18" s="34">
        <f>'GASTOS MES'!$F$20</f>
        <v>0</v>
      </c>
      <c r="K18" s="34">
        <f>'GASTOS MES'!$F$20</f>
        <v>0</v>
      </c>
      <c r="L18" s="34">
        <f>'GASTOS MES'!$F$20</f>
        <v>0</v>
      </c>
      <c r="M18" s="34">
        <f>'GASTOS MES'!$F$20</f>
        <v>0</v>
      </c>
      <c r="N18" s="34">
        <f>'GASTOS MES'!$F$20</f>
        <v>0</v>
      </c>
      <c r="O18" s="34">
        <f>'GASTOS MES'!$F$20</f>
        <v>0</v>
      </c>
      <c r="P18" s="43">
        <f t="shared" si="1"/>
        <v>0</v>
      </c>
    </row>
    <row r="19" spans="2:16" x14ac:dyDescent="0.2">
      <c r="B19" s="88">
        <v>3.2</v>
      </c>
      <c r="C19" s="136" t="str">
        <f>'GASTOS MES'!C21</f>
        <v>Servicios públicos</v>
      </c>
      <c r="D19" s="34">
        <f>'GASTOS MES'!$F$21</f>
        <v>0</v>
      </c>
      <c r="E19" s="34">
        <f>'GASTOS MES'!$F$21</f>
        <v>0</v>
      </c>
      <c r="F19" s="34">
        <f>'GASTOS MES'!$F$21</f>
        <v>0</v>
      </c>
      <c r="G19" s="34">
        <f>'GASTOS MES'!$F$21</f>
        <v>0</v>
      </c>
      <c r="H19" s="34">
        <f>'GASTOS MES'!$F$21</f>
        <v>0</v>
      </c>
      <c r="I19" s="34">
        <f>'GASTOS MES'!$F$21</f>
        <v>0</v>
      </c>
      <c r="J19" s="34">
        <f>'GASTOS MES'!$F$21</f>
        <v>0</v>
      </c>
      <c r="K19" s="34">
        <f>'GASTOS MES'!$F$21</f>
        <v>0</v>
      </c>
      <c r="L19" s="34">
        <f>'GASTOS MES'!$F$21</f>
        <v>0</v>
      </c>
      <c r="M19" s="34">
        <f>'GASTOS MES'!$F$21</f>
        <v>0</v>
      </c>
      <c r="N19" s="34">
        <f>'GASTOS MES'!$F$21</f>
        <v>0</v>
      </c>
      <c r="O19" s="34">
        <f>'GASTOS MES'!$F$21</f>
        <v>0</v>
      </c>
      <c r="P19" s="43">
        <f t="shared" ref="P19:P27" si="4">SUM(D19:O19)</f>
        <v>0</v>
      </c>
    </row>
    <row r="20" spans="2:16" x14ac:dyDescent="0.2">
      <c r="B20" s="88" t="s">
        <v>25</v>
      </c>
      <c r="C20" s="136" t="str">
        <f>'GASTOS MES'!C22</f>
        <v>Agua</v>
      </c>
      <c r="D20" s="34">
        <f>'GASTOS MES'!$F$22</f>
        <v>0</v>
      </c>
      <c r="E20" s="34">
        <f>'GASTOS MES'!$F$22</f>
        <v>0</v>
      </c>
      <c r="F20" s="34">
        <f>'GASTOS MES'!$F$22</f>
        <v>0</v>
      </c>
      <c r="G20" s="34">
        <f>'GASTOS MES'!$F$22</f>
        <v>0</v>
      </c>
      <c r="H20" s="34">
        <f>'GASTOS MES'!$F$22</f>
        <v>0</v>
      </c>
      <c r="I20" s="34">
        <f>'GASTOS MES'!$F$22</f>
        <v>0</v>
      </c>
      <c r="J20" s="34">
        <f>'GASTOS MES'!$F$22</f>
        <v>0</v>
      </c>
      <c r="K20" s="34">
        <f>'GASTOS MES'!$F$22</f>
        <v>0</v>
      </c>
      <c r="L20" s="34">
        <f>'GASTOS MES'!$F$22</f>
        <v>0</v>
      </c>
      <c r="M20" s="34">
        <f>'GASTOS MES'!$F$22</f>
        <v>0</v>
      </c>
      <c r="N20" s="34">
        <f>'GASTOS MES'!$F$22</f>
        <v>0</v>
      </c>
      <c r="O20" s="34">
        <f>'GASTOS MES'!$F$22</f>
        <v>0</v>
      </c>
      <c r="P20" s="43">
        <f t="shared" si="4"/>
        <v>0</v>
      </c>
    </row>
    <row r="21" spans="2:16" x14ac:dyDescent="0.2">
      <c r="B21" s="88" t="s">
        <v>26</v>
      </c>
      <c r="C21" s="136" t="str">
        <f>'GASTOS MES'!C23</f>
        <v>Luz</v>
      </c>
      <c r="D21" s="34">
        <f>'GASTOS MES'!$F$23</f>
        <v>0</v>
      </c>
      <c r="E21" s="34">
        <f>'GASTOS MES'!$F$23</f>
        <v>0</v>
      </c>
      <c r="F21" s="34">
        <f>'GASTOS MES'!$F$23</f>
        <v>0</v>
      </c>
      <c r="G21" s="34">
        <f>'GASTOS MES'!$F$23</f>
        <v>0</v>
      </c>
      <c r="H21" s="34">
        <f>'GASTOS MES'!$F$23</f>
        <v>0</v>
      </c>
      <c r="I21" s="34">
        <f>'GASTOS MES'!$F$23</f>
        <v>0</v>
      </c>
      <c r="J21" s="34">
        <f>'GASTOS MES'!$F$23</f>
        <v>0</v>
      </c>
      <c r="K21" s="34">
        <f>'GASTOS MES'!$F$23</f>
        <v>0</v>
      </c>
      <c r="L21" s="34">
        <f>'GASTOS MES'!$F$23</f>
        <v>0</v>
      </c>
      <c r="M21" s="34">
        <f>'GASTOS MES'!$F$23</f>
        <v>0</v>
      </c>
      <c r="N21" s="34">
        <f>'GASTOS MES'!$F$23</f>
        <v>0</v>
      </c>
      <c r="O21" s="34">
        <f>'GASTOS MES'!$F$23</f>
        <v>0</v>
      </c>
      <c r="P21" s="43">
        <f t="shared" si="4"/>
        <v>0</v>
      </c>
    </row>
    <row r="22" spans="2:16" x14ac:dyDescent="0.2">
      <c r="B22" s="88" t="s">
        <v>27</v>
      </c>
      <c r="C22" s="136" t="str">
        <f>'GASTOS MES'!C24</f>
        <v>Telefonia Fija</v>
      </c>
      <c r="D22" s="34">
        <f>'GASTOS MES'!$F$24</f>
        <v>0</v>
      </c>
      <c r="E22" s="34">
        <f>'GASTOS MES'!$F$24</f>
        <v>0</v>
      </c>
      <c r="F22" s="34">
        <f>'GASTOS MES'!$F$24</f>
        <v>0</v>
      </c>
      <c r="G22" s="34">
        <f>'GASTOS MES'!$F$24</f>
        <v>0</v>
      </c>
      <c r="H22" s="34">
        <f>'GASTOS MES'!$F$24</f>
        <v>0</v>
      </c>
      <c r="I22" s="34">
        <f>'GASTOS MES'!$F$24</f>
        <v>0</v>
      </c>
      <c r="J22" s="34">
        <f>'GASTOS MES'!$F$24</f>
        <v>0</v>
      </c>
      <c r="K22" s="34">
        <f>'GASTOS MES'!$F$24</f>
        <v>0</v>
      </c>
      <c r="L22" s="34">
        <f>'GASTOS MES'!$F$24</f>
        <v>0</v>
      </c>
      <c r="M22" s="34">
        <f>'GASTOS MES'!$F$24</f>
        <v>0</v>
      </c>
      <c r="N22" s="34">
        <f>'GASTOS MES'!$F$24</f>
        <v>0</v>
      </c>
      <c r="O22" s="34">
        <f>'GASTOS MES'!$F$24</f>
        <v>0</v>
      </c>
      <c r="P22" s="43">
        <f t="shared" si="4"/>
        <v>0</v>
      </c>
    </row>
    <row r="23" spans="2:16" x14ac:dyDescent="0.2">
      <c r="B23" s="88" t="s">
        <v>28</v>
      </c>
      <c r="C23" s="136" t="str">
        <f>'GASTOS MES'!C25</f>
        <v>Telefonia Movil</v>
      </c>
      <c r="D23" s="34">
        <f>'GASTOS MES'!$F$25</f>
        <v>0</v>
      </c>
      <c r="E23" s="34">
        <f>'GASTOS MES'!$F$25</f>
        <v>0</v>
      </c>
      <c r="F23" s="34">
        <f>'GASTOS MES'!$F$25</f>
        <v>0</v>
      </c>
      <c r="G23" s="34">
        <f>'GASTOS MES'!$F$25</f>
        <v>0</v>
      </c>
      <c r="H23" s="34">
        <f>'GASTOS MES'!$F$25</f>
        <v>0</v>
      </c>
      <c r="I23" s="34">
        <f>'GASTOS MES'!$F$25</f>
        <v>0</v>
      </c>
      <c r="J23" s="34">
        <f>'GASTOS MES'!$F$25</f>
        <v>0</v>
      </c>
      <c r="K23" s="34">
        <f>'GASTOS MES'!$F$25</f>
        <v>0</v>
      </c>
      <c r="L23" s="34">
        <f>'GASTOS MES'!$F$25</f>
        <v>0</v>
      </c>
      <c r="M23" s="34">
        <f>'GASTOS MES'!$F$25</f>
        <v>0</v>
      </c>
      <c r="N23" s="34">
        <f>'GASTOS MES'!$F$25</f>
        <v>0</v>
      </c>
      <c r="O23" s="34">
        <f>'GASTOS MES'!$F$25</f>
        <v>0</v>
      </c>
      <c r="P23" s="43">
        <f t="shared" si="4"/>
        <v>0</v>
      </c>
    </row>
    <row r="24" spans="2:16" x14ac:dyDescent="0.2">
      <c r="B24" s="88" t="s">
        <v>29</v>
      </c>
      <c r="C24" s="136" t="str">
        <f>'GASTOS MES'!C26</f>
        <v>Internet</v>
      </c>
      <c r="D24" s="34">
        <f>'GASTOS MES'!$F$26</f>
        <v>0</v>
      </c>
      <c r="E24" s="34">
        <f>'GASTOS MES'!$F$26</f>
        <v>0</v>
      </c>
      <c r="F24" s="34">
        <f>'GASTOS MES'!$F$26</f>
        <v>0</v>
      </c>
      <c r="G24" s="34">
        <f>'GASTOS MES'!$F$26</f>
        <v>0</v>
      </c>
      <c r="H24" s="34">
        <f>'GASTOS MES'!$F$26</f>
        <v>0</v>
      </c>
      <c r="I24" s="34">
        <f>'GASTOS MES'!$F$26</f>
        <v>0</v>
      </c>
      <c r="J24" s="34">
        <f>'GASTOS MES'!$F$26</f>
        <v>0</v>
      </c>
      <c r="K24" s="34">
        <f>'GASTOS MES'!$F$26</f>
        <v>0</v>
      </c>
      <c r="L24" s="34">
        <f>'GASTOS MES'!$F$26</f>
        <v>0</v>
      </c>
      <c r="M24" s="34">
        <f>'GASTOS MES'!$F$26</f>
        <v>0</v>
      </c>
      <c r="N24" s="34">
        <f>'GASTOS MES'!$F$26</f>
        <v>0</v>
      </c>
      <c r="O24" s="34">
        <f>'GASTOS MES'!$F$26</f>
        <v>0</v>
      </c>
      <c r="P24" s="43">
        <f t="shared" si="4"/>
        <v>0</v>
      </c>
    </row>
    <row r="25" spans="2:16" x14ac:dyDescent="0.2">
      <c r="B25" s="88">
        <v>3.3</v>
      </c>
      <c r="C25" s="136" t="str">
        <f>'GASTOS MES'!C27</f>
        <v>Monitoreo, vigilancia</v>
      </c>
      <c r="D25" s="34">
        <f>'GASTOS MES'!$F$27</f>
        <v>0</v>
      </c>
      <c r="E25" s="34">
        <f>'GASTOS MES'!$F$27</f>
        <v>0</v>
      </c>
      <c r="F25" s="34">
        <f>'GASTOS MES'!$F$27</f>
        <v>0</v>
      </c>
      <c r="G25" s="34">
        <f>'GASTOS MES'!$F$27</f>
        <v>0</v>
      </c>
      <c r="H25" s="34">
        <f>'GASTOS MES'!$F$27</f>
        <v>0</v>
      </c>
      <c r="I25" s="34">
        <f>'GASTOS MES'!$F$27</f>
        <v>0</v>
      </c>
      <c r="J25" s="34">
        <f>'GASTOS MES'!$F$27</f>
        <v>0</v>
      </c>
      <c r="K25" s="34">
        <f>'GASTOS MES'!$F$27</f>
        <v>0</v>
      </c>
      <c r="L25" s="34">
        <f>'GASTOS MES'!$F$27</f>
        <v>0</v>
      </c>
      <c r="M25" s="34">
        <f>'GASTOS MES'!$F$27</f>
        <v>0</v>
      </c>
      <c r="N25" s="34">
        <f>'GASTOS MES'!$F$27</f>
        <v>0</v>
      </c>
      <c r="O25" s="34">
        <f>'GASTOS MES'!$F$27</f>
        <v>0</v>
      </c>
      <c r="P25" s="43">
        <f t="shared" si="4"/>
        <v>0</v>
      </c>
    </row>
    <row r="26" spans="2:16" x14ac:dyDescent="0.2">
      <c r="B26" s="88"/>
      <c r="C26" s="136"/>
      <c r="D26" s="34">
        <f>'GASTOS MES'!$F$28</f>
        <v>0</v>
      </c>
      <c r="E26" s="34">
        <f>'GASTOS MES'!$F$28</f>
        <v>0</v>
      </c>
      <c r="F26" s="34">
        <f>'GASTOS MES'!$F$28</f>
        <v>0</v>
      </c>
      <c r="G26" s="34">
        <f>'GASTOS MES'!$F$28</f>
        <v>0</v>
      </c>
      <c r="H26" s="34">
        <f>'GASTOS MES'!$F$28</f>
        <v>0</v>
      </c>
      <c r="I26" s="34">
        <f>'GASTOS MES'!$F$28</f>
        <v>0</v>
      </c>
      <c r="J26" s="34">
        <f>'GASTOS MES'!$F$28</f>
        <v>0</v>
      </c>
      <c r="K26" s="34">
        <f>'GASTOS MES'!$F$28</f>
        <v>0</v>
      </c>
      <c r="L26" s="34">
        <f>'GASTOS MES'!$F$28</f>
        <v>0</v>
      </c>
      <c r="M26" s="34">
        <f>'GASTOS MES'!$F$28</f>
        <v>0</v>
      </c>
      <c r="N26" s="34">
        <f>'GASTOS MES'!$F$28</f>
        <v>0</v>
      </c>
      <c r="O26" s="34">
        <f>'GASTOS MES'!$F$28</f>
        <v>0</v>
      </c>
      <c r="P26" s="43">
        <f t="shared" si="4"/>
        <v>0</v>
      </c>
    </row>
    <row r="27" spans="2:16" x14ac:dyDescent="0.2">
      <c r="B27" s="88"/>
      <c r="C27" s="136"/>
      <c r="D27" s="34">
        <f>'GASTOS MES'!$F$29</f>
        <v>0</v>
      </c>
      <c r="E27" s="34">
        <f>'GASTOS MES'!$F$29</f>
        <v>0</v>
      </c>
      <c r="F27" s="34">
        <f>'GASTOS MES'!$F$29</f>
        <v>0</v>
      </c>
      <c r="G27" s="34">
        <f>'GASTOS MES'!$F$29</f>
        <v>0</v>
      </c>
      <c r="H27" s="34">
        <f>'GASTOS MES'!$F$29</f>
        <v>0</v>
      </c>
      <c r="I27" s="34">
        <f>'GASTOS MES'!$F$29</f>
        <v>0</v>
      </c>
      <c r="J27" s="34">
        <f>'GASTOS MES'!$F$29</f>
        <v>0</v>
      </c>
      <c r="K27" s="34">
        <f>'GASTOS MES'!$F$29</f>
        <v>0</v>
      </c>
      <c r="L27" s="34">
        <f>'GASTOS MES'!$F$29</f>
        <v>0</v>
      </c>
      <c r="M27" s="34">
        <f>'GASTOS MES'!$F$29</f>
        <v>0</v>
      </c>
      <c r="N27" s="34">
        <f>'GASTOS MES'!$F$29</f>
        <v>0</v>
      </c>
      <c r="O27" s="34">
        <f>'GASTOS MES'!$F$29</f>
        <v>0</v>
      </c>
      <c r="P27" s="43">
        <f t="shared" si="4"/>
        <v>0</v>
      </c>
    </row>
    <row r="28" spans="2:16" x14ac:dyDescent="0.2">
      <c r="B28" s="88"/>
      <c r="C28" s="13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3"/>
    </row>
    <row r="29" spans="2:16" x14ac:dyDescent="0.2">
      <c r="B29" s="139">
        <v>4</v>
      </c>
      <c r="C29" s="138" t="str">
        <f>'GASTOS MES'!C31</f>
        <v>VEHICULOS Y TRANSPORTE</v>
      </c>
      <c r="D29" s="41">
        <f>SUM(D30:D34)</f>
        <v>0</v>
      </c>
      <c r="E29" s="41">
        <f t="shared" ref="E29:O29" si="5">SUM(E30:E34)</f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4">
        <f>SUM(D29:O29)</f>
        <v>0</v>
      </c>
    </row>
    <row r="30" spans="2:16" x14ac:dyDescent="0.2">
      <c r="B30" s="88">
        <v>4.0999999999999996</v>
      </c>
      <c r="C30" s="136" t="str">
        <f>'GASTOS MES'!C32</f>
        <v>Transportes</v>
      </c>
      <c r="D30" s="34">
        <f>'GASTOS MES'!$F$32</f>
        <v>0</v>
      </c>
      <c r="E30" s="34">
        <f>'GASTOS MES'!$F$32</f>
        <v>0</v>
      </c>
      <c r="F30" s="34">
        <f>'GASTOS MES'!$F$32</f>
        <v>0</v>
      </c>
      <c r="G30" s="34">
        <f>'GASTOS MES'!$F$32</f>
        <v>0</v>
      </c>
      <c r="H30" s="34">
        <f>'GASTOS MES'!$F$32</f>
        <v>0</v>
      </c>
      <c r="I30" s="34">
        <f>'GASTOS MES'!$F$32</f>
        <v>0</v>
      </c>
      <c r="J30" s="34">
        <f>'GASTOS MES'!$F$32</f>
        <v>0</v>
      </c>
      <c r="K30" s="34">
        <f>'GASTOS MES'!$F$32</f>
        <v>0</v>
      </c>
      <c r="L30" s="34">
        <f>'GASTOS MES'!$F$32</f>
        <v>0</v>
      </c>
      <c r="M30" s="34">
        <f>'GASTOS MES'!$F$32</f>
        <v>0</v>
      </c>
      <c r="N30" s="34">
        <f>'GASTOS MES'!$F$32</f>
        <v>0</v>
      </c>
      <c r="O30" s="34">
        <f>'GASTOS MES'!$F$32</f>
        <v>0</v>
      </c>
      <c r="P30" s="43">
        <f>SUM(D30:O30)</f>
        <v>0</v>
      </c>
    </row>
    <row r="31" spans="2:16" x14ac:dyDescent="0.2">
      <c r="B31" s="88">
        <v>4.2</v>
      </c>
      <c r="C31" s="136" t="str">
        <f>'GASTOS MES'!C33</f>
        <v>Combustibles</v>
      </c>
      <c r="D31" s="34">
        <f>'GASTOS MES'!$F$33</f>
        <v>0</v>
      </c>
      <c r="E31" s="34">
        <f>'GASTOS MES'!$F$33</f>
        <v>0</v>
      </c>
      <c r="F31" s="34">
        <f>'GASTOS MES'!$F$33</f>
        <v>0</v>
      </c>
      <c r="G31" s="34">
        <f>'GASTOS MES'!$F$33</f>
        <v>0</v>
      </c>
      <c r="H31" s="34">
        <f>'GASTOS MES'!$F$33</f>
        <v>0</v>
      </c>
      <c r="I31" s="34">
        <f>'GASTOS MES'!$F$33</f>
        <v>0</v>
      </c>
      <c r="J31" s="34">
        <f>'GASTOS MES'!$F$33</f>
        <v>0</v>
      </c>
      <c r="K31" s="34">
        <f>'GASTOS MES'!$F$33</f>
        <v>0</v>
      </c>
      <c r="L31" s="34">
        <f>'GASTOS MES'!$F$33</f>
        <v>0</v>
      </c>
      <c r="M31" s="34">
        <f>'GASTOS MES'!$F$33</f>
        <v>0</v>
      </c>
      <c r="N31" s="34">
        <f>'GASTOS MES'!$F$33</f>
        <v>0</v>
      </c>
      <c r="O31" s="34">
        <f>'GASTOS MES'!$F$33</f>
        <v>0</v>
      </c>
      <c r="P31" s="43">
        <f>SUM(D31:O31)</f>
        <v>0</v>
      </c>
    </row>
    <row r="32" spans="2:16" x14ac:dyDescent="0.2">
      <c r="B32" s="88"/>
      <c r="C32" s="136"/>
      <c r="D32" s="34">
        <f>'GASTOS MES'!$F$34</f>
        <v>0</v>
      </c>
      <c r="E32" s="34">
        <f>'GASTOS MES'!$F$34</f>
        <v>0</v>
      </c>
      <c r="F32" s="34">
        <f>'GASTOS MES'!$F$34</f>
        <v>0</v>
      </c>
      <c r="G32" s="34">
        <f>'GASTOS MES'!$F$34</f>
        <v>0</v>
      </c>
      <c r="H32" s="34">
        <f>'GASTOS MES'!$F$34</f>
        <v>0</v>
      </c>
      <c r="I32" s="34">
        <f>'GASTOS MES'!$F$34</f>
        <v>0</v>
      </c>
      <c r="J32" s="34">
        <f>'GASTOS MES'!$F$34</f>
        <v>0</v>
      </c>
      <c r="K32" s="34">
        <f>'GASTOS MES'!$F$34</f>
        <v>0</v>
      </c>
      <c r="L32" s="34">
        <f>'GASTOS MES'!$F$34</f>
        <v>0</v>
      </c>
      <c r="M32" s="34">
        <f>'GASTOS MES'!$F$34</f>
        <v>0</v>
      </c>
      <c r="N32" s="34">
        <f>'GASTOS MES'!$F$34</f>
        <v>0</v>
      </c>
      <c r="O32" s="34">
        <f>'GASTOS MES'!$F$34</f>
        <v>0</v>
      </c>
      <c r="P32" s="43">
        <f>SUM(D32:O32)</f>
        <v>0</v>
      </c>
    </row>
    <row r="33" spans="2:16" x14ac:dyDescent="0.2">
      <c r="B33" s="88"/>
      <c r="C33" s="136"/>
      <c r="D33" s="34">
        <f>'GASTOS MES'!$F$35</f>
        <v>0</v>
      </c>
      <c r="E33" s="34">
        <f>'GASTOS MES'!$F$35</f>
        <v>0</v>
      </c>
      <c r="F33" s="34">
        <f>'GASTOS MES'!$F$35</f>
        <v>0</v>
      </c>
      <c r="G33" s="34">
        <f>'GASTOS MES'!$F$35</f>
        <v>0</v>
      </c>
      <c r="H33" s="34">
        <f>'GASTOS MES'!$F$35</f>
        <v>0</v>
      </c>
      <c r="I33" s="34">
        <f>'GASTOS MES'!$F$35</f>
        <v>0</v>
      </c>
      <c r="J33" s="34">
        <f>'GASTOS MES'!$F$35</f>
        <v>0</v>
      </c>
      <c r="K33" s="34">
        <f>'GASTOS MES'!$F$35</f>
        <v>0</v>
      </c>
      <c r="L33" s="34">
        <f>'GASTOS MES'!$F$35</f>
        <v>0</v>
      </c>
      <c r="M33" s="34">
        <f>'GASTOS MES'!$F$35</f>
        <v>0</v>
      </c>
      <c r="N33" s="34">
        <f>'GASTOS MES'!$F$35</f>
        <v>0</v>
      </c>
      <c r="O33" s="34">
        <f>'GASTOS MES'!$F$35</f>
        <v>0</v>
      </c>
      <c r="P33" s="43">
        <f>SUM(D33:O33)</f>
        <v>0</v>
      </c>
    </row>
    <row r="34" spans="2:16" x14ac:dyDescent="0.2">
      <c r="B34" s="88"/>
      <c r="C34" s="13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3"/>
    </row>
    <row r="35" spans="2:16" x14ac:dyDescent="0.2">
      <c r="B35" s="139">
        <v>5</v>
      </c>
      <c r="C35" s="138" t="str">
        <f>'GASTOS MES'!C37</f>
        <v xml:space="preserve">OTROS </v>
      </c>
      <c r="D35" s="41">
        <f>SUM(D36:D38)</f>
        <v>0</v>
      </c>
      <c r="E35" s="41">
        <f t="shared" ref="E35:O35" si="6">SUM(E36:E38)</f>
        <v>0</v>
      </c>
      <c r="F35" s="41">
        <f t="shared" si="6"/>
        <v>0</v>
      </c>
      <c r="G35" s="41">
        <f t="shared" si="6"/>
        <v>0</v>
      </c>
      <c r="H35" s="41">
        <f t="shared" si="6"/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41">
        <f t="shared" si="6"/>
        <v>0</v>
      </c>
      <c r="M35" s="41">
        <f t="shared" si="6"/>
        <v>0</v>
      </c>
      <c r="N35" s="41">
        <f t="shared" si="6"/>
        <v>0</v>
      </c>
      <c r="O35" s="41">
        <f t="shared" si="6"/>
        <v>0</v>
      </c>
      <c r="P35" s="44">
        <f t="shared" ref="P35:P41" si="7">SUM(D35:O35)</f>
        <v>0</v>
      </c>
    </row>
    <row r="36" spans="2:16" x14ac:dyDescent="0.2">
      <c r="B36" s="88">
        <v>5.0999999999999996</v>
      </c>
      <c r="C36" s="136" t="str">
        <f>'GASTOS MES'!C38</f>
        <v>Papelería</v>
      </c>
      <c r="D36" s="34">
        <f>'GASTOS MES'!$F$38</f>
        <v>0</v>
      </c>
      <c r="E36" s="34">
        <f>'GASTOS MES'!$F$38</f>
        <v>0</v>
      </c>
      <c r="F36" s="34">
        <f>'GASTOS MES'!$F$38</f>
        <v>0</v>
      </c>
      <c r="G36" s="34">
        <f>'GASTOS MES'!$F$38</f>
        <v>0</v>
      </c>
      <c r="H36" s="34">
        <f>'GASTOS MES'!$F$38</f>
        <v>0</v>
      </c>
      <c r="I36" s="34">
        <f>'GASTOS MES'!$F$38</f>
        <v>0</v>
      </c>
      <c r="J36" s="34">
        <f>'GASTOS MES'!$F$38</f>
        <v>0</v>
      </c>
      <c r="K36" s="34">
        <f>'GASTOS MES'!$F$38</f>
        <v>0</v>
      </c>
      <c r="L36" s="34">
        <f>'GASTOS MES'!$F$38</f>
        <v>0</v>
      </c>
      <c r="M36" s="34">
        <f>'GASTOS MES'!$F$38</f>
        <v>0</v>
      </c>
      <c r="N36" s="34">
        <f>'GASTOS MES'!$F$38</f>
        <v>0</v>
      </c>
      <c r="O36" s="34">
        <f>'GASTOS MES'!$F$38</f>
        <v>0</v>
      </c>
      <c r="P36" s="43">
        <f t="shared" si="7"/>
        <v>0</v>
      </c>
    </row>
    <row r="37" spans="2:16" x14ac:dyDescent="0.2">
      <c r="B37" s="88">
        <v>5.2</v>
      </c>
      <c r="C37" s="136" t="str">
        <f>'GASTOS MES'!C39</f>
        <v>Cafetería y aseo</v>
      </c>
      <c r="D37" s="34">
        <f>'GASTOS MES'!$F$39</f>
        <v>0</v>
      </c>
      <c r="E37" s="34">
        <f>'GASTOS MES'!$F$39</f>
        <v>0</v>
      </c>
      <c r="F37" s="34">
        <f>'GASTOS MES'!$F$39</f>
        <v>0</v>
      </c>
      <c r="G37" s="34">
        <f>'GASTOS MES'!$F$39</f>
        <v>0</v>
      </c>
      <c r="H37" s="34">
        <f>'GASTOS MES'!$F$39</f>
        <v>0</v>
      </c>
      <c r="I37" s="34">
        <f>'GASTOS MES'!$F$39</f>
        <v>0</v>
      </c>
      <c r="J37" s="34">
        <f>'GASTOS MES'!$F$39</f>
        <v>0</v>
      </c>
      <c r="K37" s="34">
        <f>'GASTOS MES'!$F$39</f>
        <v>0</v>
      </c>
      <c r="L37" s="34">
        <f>'GASTOS MES'!$F$39</f>
        <v>0</v>
      </c>
      <c r="M37" s="34">
        <f>'GASTOS MES'!$F$39</f>
        <v>0</v>
      </c>
      <c r="N37" s="34">
        <f>'GASTOS MES'!$F$39</f>
        <v>0</v>
      </c>
      <c r="O37" s="34">
        <f>'GASTOS MES'!$F$39</f>
        <v>0</v>
      </c>
      <c r="P37" s="43">
        <f t="shared" si="7"/>
        <v>0</v>
      </c>
    </row>
    <row r="38" spans="2:16" x14ac:dyDescent="0.2">
      <c r="B38" s="88">
        <v>5.3</v>
      </c>
      <c r="C38" s="136" t="str">
        <f>'GASTOS MES'!C40</f>
        <v>Promocion y/o Publicidad</v>
      </c>
      <c r="D38" s="34">
        <f>'GASTOS MES'!$F$40</f>
        <v>0</v>
      </c>
      <c r="E38" s="34">
        <f>'GASTOS MES'!$F$40</f>
        <v>0</v>
      </c>
      <c r="F38" s="34">
        <f>'GASTOS MES'!$F$40</f>
        <v>0</v>
      </c>
      <c r="G38" s="34">
        <f>'GASTOS MES'!$F$40</f>
        <v>0</v>
      </c>
      <c r="H38" s="34">
        <f>'GASTOS MES'!$F$40</f>
        <v>0</v>
      </c>
      <c r="I38" s="34">
        <f>'GASTOS MES'!$F$40</f>
        <v>0</v>
      </c>
      <c r="J38" s="34">
        <f>'GASTOS MES'!$F$40</f>
        <v>0</v>
      </c>
      <c r="K38" s="34">
        <f>'GASTOS MES'!$F$40</f>
        <v>0</v>
      </c>
      <c r="L38" s="34">
        <f>'GASTOS MES'!$F$40</f>
        <v>0</v>
      </c>
      <c r="M38" s="34">
        <f>'GASTOS MES'!$F$40</f>
        <v>0</v>
      </c>
      <c r="N38" s="34">
        <f>'GASTOS MES'!$F$40</f>
        <v>0</v>
      </c>
      <c r="O38" s="34">
        <f>'GASTOS MES'!$F$40</f>
        <v>0</v>
      </c>
      <c r="P38" s="43">
        <f t="shared" si="7"/>
        <v>0</v>
      </c>
    </row>
    <row r="39" spans="2:16" x14ac:dyDescent="0.2">
      <c r="B39" s="91"/>
      <c r="C39" s="136"/>
      <c r="D39" s="34">
        <f>'GASTOS MES'!$F$41</f>
        <v>0</v>
      </c>
      <c r="E39" s="34">
        <f>'GASTOS MES'!$F$41</f>
        <v>0</v>
      </c>
      <c r="F39" s="34">
        <f>'GASTOS MES'!$F$41</f>
        <v>0</v>
      </c>
      <c r="G39" s="34">
        <f>'GASTOS MES'!$F$41</f>
        <v>0</v>
      </c>
      <c r="H39" s="34">
        <f>'GASTOS MES'!$F$41</f>
        <v>0</v>
      </c>
      <c r="I39" s="34">
        <f>'GASTOS MES'!$F$41</f>
        <v>0</v>
      </c>
      <c r="J39" s="34">
        <f>'GASTOS MES'!$F$41</f>
        <v>0</v>
      </c>
      <c r="K39" s="34">
        <f>'GASTOS MES'!$F$41</f>
        <v>0</v>
      </c>
      <c r="L39" s="34">
        <f>'GASTOS MES'!$F$41</f>
        <v>0</v>
      </c>
      <c r="M39" s="34">
        <f>'GASTOS MES'!$F$41</f>
        <v>0</v>
      </c>
      <c r="N39" s="34">
        <f>'GASTOS MES'!$F$41</f>
        <v>0</v>
      </c>
      <c r="O39" s="34">
        <f>'GASTOS MES'!$F$41</f>
        <v>0</v>
      </c>
      <c r="P39" s="43">
        <f t="shared" si="7"/>
        <v>0</v>
      </c>
    </row>
    <row r="40" spans="2:16" x14ac:dyDescent="0.2">
      <c r="B40" s="91"/>
      <c r="C40" s="136"/>
      <c r="D40" s="34">
        <f>'GASTOS MES'!$F$42</f>
        <v>0</v>
      </c>
      <c r="E40" s="34">
        <f>'GASTOS MES'!$F$42</f>
        <v>0</v>
      </c>
      <c r="F40" s="34">
        <f>'GASTOS MES'!$F$42</f>
        <v>0</v>
      </c>
      <c r="G40" s="34">
        <f>'GASTOS MES'!$F$42</f>
        <v>0</v>
      </c>
      <c r="H40" s="34">
        <f>'GASTOS MES'!$F$42</f>
        <v>0</v>
      </c>
      <c r="I40" s="34">
        <f>'GASTOS MES'!$F$42</f>
        <v>0</v>
      </c>
      <c r="J40" s="34">
        <f>'GASTOS MES'!$F$42</f>
        <v>0</v>
      </c>
      <c r="K40" s="34">
        <f>'GASTOS MES'!$F$42</f>
        <v>0</v>
      </c>
      <c r="L40" s="34">
        <f>'GASTOS MES'!$F$42</f>
        <v>0</v>
      </c>
      <c r="M40" s="34">
        <f>'GASTOS MES'!$F$42</f>
        <v>0</v>
      </c>
      <c r="N40" s="34">
        <f>'GASTOS MES'!$F$42</f>
        <v>0</v>
      </c>
      <c r="O40" s="34">
        <f>'GASTOS MES'!$F$42</f>
        <v>0</v>
      </c>
      <c r="P40" s="43">
        <f t="shared" si="7"/>
        <v>0</v>
      </c>
    </row>
    <row r="41" spans="2:16" x14ac:dyDescent="0.2">
      <c r="B41" s="91"/>
      <c r="C41" s="136"/>
      <c r="D41" s="34">
        <f>'GASTOS MES'!$F$43</f>
        <v>0</v>
      </c>
      <c r="E41" s="34">
        <f>'GASTOS MES'!$F$43</f>
        <v>0</v>
      </c>
      <c r="F41" s="34">
        <f>'GASTOS MES'!$F$43</f>
        <v>0</v>
      </c>
      <c r="G41" s="34">
        <f>'GASTOS MES'!$F$43</f>
        <v>0</v>
      </c>
      <c r="H41" s="34">
        <f>'GASTOS MES'!$F$43</f>
        <v>0</v>
      </c>
      <c r="I41" s="34">
        <f>'GASTOS MES'!$F$43</f>
        <v>0</v>
      </c>
      <c r="J41" s="34">
        <f>'GASTOS MES'!$F$43</f>
        <v>0</v>
      </c>
      <c r="K41" s="34">
        <f>'GASTOS MES'!$F$43</f>
        <v>0</v>
      </c>
      <c r="L41" s="34">
        <f>'GASTOS MES'!$F$43</f>
        <v>0</v>
      </c>
      <c r="M41" s="34">
        <f>'GASTOS MES'!$F$43</f>
        <v>0</v>
      </c>
      <c r="N41" s="34">
        <f>'GASTOS MES'!$F$43</f>
        <v>0</v>
      </c>
      <c r="O41" s="34">
        <f>'GASTOS MES'!$F$43</f>
        <v>0</v>
      </c>
      <c r="P41" s="43">
        <f t="shared" si="7"/>
        <v>0</v>
      </c>
    </row>
    <row r="42" spans="2:16" x14ac:dyDescent="0.2">
      <c r="B42" s="94"/>
      <c r="C42" s="136"/>
      <c r="D42" s="37"/>
      <c r="E42" s="35"/>
      <c r="F42" s="35"/>
      <c r="G42" s="35"/>
      <c r="H42" s="35"/>
      <c r="I42" s="35"/>
      <c r="J42" s="35"/>
      <c r="K42" s="36"/>
      <c r="L42" s="36"/>
      <c r="M42" s="37"/>
      <c r="N42" s="35"/>
      <c r="O42" s="9"/>
      <c r="P42" s="45"/>
    </row>
    <row r="43" spans="2:16" x14ac:dyDescent="0.2">
      <c r="B43" s="38"/>
      <c r="C43" s="39" t="s">
        <v>65</v>
      </c>
      <c r="D43" s="100">
        <f>D5+D11+D17+D29+D35</f>
        <v>0</v>
      </c>
      <c r="E43" s="100">
        <f t="shared" ref="E43:O43" si="8">E5+E11+E17+E29+E35</f>
        <v>0</v>
      </c>
      <c r="F43" s="100">
        <f t="shared" si="8"/>
        <v>0</v>
      </c>
      <c r="G43" s="100">
        <f t="shared" si="8"/>
        <v>0</v>
      </c>
      <c r="H43" s="100">
        <f t="shared" si="8"/>
        <v>0</v>
      </c>
      <c r="I43" s="100">
        <f t="shared" si="8"/>
        <v>0</v>
      </c>
      <c r="J43" s="100">
        <f t="shared" si="8"/>
        <v>0</v>
      </c>
      <c r="K43" s="100">
        <f t="shared" si="8"/>
        <v>0</v>
      </c>
      <c r="L43" s="100">
        <f t="shared" si="8"/>
        <v>0</v>
      </c>
      <c r="M43" s="100">
        <f t="shared" si="8"/>
        <v>0</v>
      </c>
      <c r="N43" s="100">
        <f t="shared" si="8"/>
        <v>0</v>
      </c>
      <c r="O43" s="100">
        <f t="shared" si="8"/>
        <v>0</v>
      </c>
      <c r="P43" s="38"/>
    </row>
    <row r="44" spans="2:16" x14ac:dyDescent="0.2">
      <c r="B44" s="38"/>
      <c r="C44" s="3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38"/>
    </row>
    <row r="45" spans="2:16" x14ac:dyDescent="0.2">
      <c r="O45" s="10" t="s">
        <v>66</v>
      </c>
      <c r="P45" s="11">
        <f>P5+P11+P17+P29+P35</f>
        <v>0</v>
      </c>
    </row>
  </sheetData>
  <sheetProtection password="C045" sheet="1" objects="1" scenarios="1" insertRows="0" autoFilter="0" pivotTables="0"/>
  <mergeCells count="2">
    <mergeCell ref="B2:P2"/>
    <mergeCell ref="A1:A2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6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0.42578125" style="1" customWidth="1"/>
    <col min="2" max="2" width="5.28515625" style="1" customWidth="1"/>
    <col min="3" max="3" width="25.7109375" style="1" customWidth="1"/>
    <col min="4" max="15" width="10.7109375" style="1" customWidth="1"/>
    <col min="16" max="16" width="14.85546875" style="1" customWidth="1"/>
    <col min="17" max="16384" width="11.42578125" style="1"/>
  </cols>
  <sheetData>
    <row r="1" spans="1:16" x14ac:dyDescent="0.2">
      <c r="A1" s="162" t="s">
        <v>54</v>
      </c>
    </row>
    <row r="2" spans="1:16" x14ac:dyDescent="0.2">
      <c r="A2" s="163"/>
    </row>
    <row r="5" spans="1:16" ht="18.75" x14ac:dyDescent="0.25">
      <c r="B5" s="161" t="s">
        <v>62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x14ac:dyDescent="0.2"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3.5" thickBot="1" x14ac:dyDescent="0.25">
      <c r="B7" s="26" t="s">
        <v>0</v>
      </c>
      <c r="C7" s="26" t="s">
        <v>1</v>
      </c>
      <c r="D7" s="26" t="s">
        <v>41</v>
      </c>
      <c r="E7" s="26" t="s">
        <v>42</v>
      </c>
      <c r="F7" s="26" t="s">
        <v>43</v>
      </c>
      <c r="G7" s="26" t="s">
        <v>44</v>
      </c>
      <c r="H7" s="26" t="s">
        <v>45</v>
      </c>
      <c r="I7" s="26" t="s">
        <v>46</v>
      </c>
      <c r="J7" s="26" t="s">
        <v>47</v>
      </c>
      <c r="K7" s="26" t="s">
        <v>48</v>
      </c>
      <c r="L7" s="26" t="s">
        <v>49</v>
      </c>
      <c r="M7" s="26" t="s">
        <v>50</v>
      </c>
      <c r="N7" s="26" t="s">
        <v>51</v>
      </c>
      <c r="O7" s="26" t="s">
        <v>52</v>
      </c>
      <c r="P7" s="68" t="s">
        <v>40</v>
      </c>
    </row>
    <row r="8" spans="1:16" x14ac:dyDescent="0.2">
      <c r="B8" s="28">
        <v>1</v>
      </c>
      <c r="C8" s="29" t="s">
        <v>7</v>
      </c>
      <c r="D8" s="40">
        <f>SUM(D9:D13)</f>
        <v>0</v>
      </c>
      <c r="E8" s="40">
        <f t="shared" ref="E8:O8" si="0">SUM(E9:E13)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2">
        <f>SUM(D8:O8)</f>
        <v>0</v>
      </c>
    </row>
    <row r="9" spans="1:16" x14ac:dyDescent="0.2">
      <c r="B9" s="85">
        <v>1.1000000000000001</v>
      </c>
      <c r="C9" s="86" t="s">
        <v>12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43">
        <f>SUM(D9:O9)</f>
        <v>0</v>
      </c>
    </row>
    <row r="10" spans="1:16" x14ac:dyDescent="0.2">
      <c r="B10" s="85">
        <v>1.2</v>
      </c>
      <c r="C10" s="86" t="s">
        <v>13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43">
        <f>SUM(D10:O10)</f>
        <v>0</v>
      </c>
    </row>
    <row r="11" spans="1:16" x14ac:dyDescent="0.2">
      <c r="B11" s="85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43">
        <f>SUM(D11:O11)</f>
        <v>0</v>
      </c>
    </row>
    <row r="12" spans="1:16" x14ac:dyDescent="0.2"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43">
        <f>SUM(D12:O12)</f>
        <v>0</v>
      </c>
    </row>
    <row r="13" spans="1:16" x14ac:dyDescent="0.2">
      <c r="B13" s="85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43"/>
    </row>
    <row r="14" spans="1:16" x14ac:dyDescent="0.2">
      <c r="B14" s="30">
        <v>2</v>
      </c>
      <c r="C14" s="31" t="s">
        <v>6</v>
      </c>
      <c r="D14" s="18">
        <f>SUM(D15:D19)</f>
        <v>0</v>
      </c>
      <c r="E14" s="18">
        <f t="shared" ref="E14:O14" si="1">SUM(E15:E19)</f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44">
        <f>SUM(D14:O14)</f>
        <v>0</v>
      </c>
    </row>
    <row r="15" spans="1:16" x14ac:dyDescent="0.2">
      <c r="B15" s="85">
        <v>2.1</v>
      </c>
      <c r="C15" s="86" t="s">
        <v>12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43">
        <f>SUM(D15:O15)</f>
        <v>0</v>
      </c>
    </row>
    <row r="16" spans="1:16" x14ac:dyDescent="0.2">
      <c r="B16" s="85" t="s">
        <v>22</v>
      </c>
      <c r="C16" s="86" t="s">
        <v>13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43">
        <f>SUM(D16:O16)</f>
        <v>0</v>
      </c>
    </row>
    <row r="17" spans="2:16" x14ac:dyDescent="0.2">
      <c r="B17" s="85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43">
        <f>SUM(D17:O17)</f>
        <v>0</v>
      </c>
    </row>
    <row r="18" spans="2:16" x14ac:dyDescent="0.2">
      <c r="B18" s="85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43">
        <f>SUM(D18:O18)</f>
        <v>0</v>
      </c>
    </row>
    <row r="19" spans="2:16" x14ac:dyDescent="0.2">
      <c r="B19" s="85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43"/>
    </row>
    <row r="20" spans="2:16" x14ac:dyDescent="0.2">
      <c r="B20" s="32">
        <v>3</v>
      </c>
      <c r="C20" s="33" t="s">
        <v>20</v>
      </c>
      <c r="D20" s="41">
        <f>SUM(D21:D31)</f>
        <v>0</v>
      </c>
      <c r="E20" s="41">
        <f t="shared" ref="E20:O20" si="2">SUM(E21:E31)</f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41">
        <f t="shared" si="2"/>
        <v>0</v>
      </c>
      <c r="P20" s="44">
        <f>SUM(D20:O20)</f>
        <v>0</v>
      </c>
    </row>
    <row r="21" spans="2:16" x14ac:dyDescent="0.2">
      <c r="B21" s="88">
        <v>3.1</v>
      </c>
      <c r="C21" s="89" t="s">
        <v>14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43">
        <f>SUM(D21:O21)</f>
        <v>0</v>
      </c>
    </row>
    <row r="22" spans="2:16" x14ac:dyDescent="0.2">
      <c r="B22" s="88">
        <v>3.2</v>
      </c>
      <c r="C22" s="89" t="s">
        <v>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43">
        <f t="shared" ref="P22:P30" si="3">SUM(D22:O22)</f>
        <v>0</v>
      </c>
    </row>
    <row r="23" spans="2:16" x14ac:dyDescent="0.2">
      <c r="B23" s="88" t="s">
        <v>25</v>
      </c>
      <c r="C23" s="89" t="s">
        <v>15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43">
        <f t="shared" si="3"/>
        <v>0</v>
      </c>
    </row>
    <row r="24" spans="2:16" x14ac:dyDescent="0.2">
      <c r="B24" s="88" t="s">
        <v>26</v>
      </c>
      <c r="C24" s="89" t="s">
        <v>16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43">
        <f t="shared" si="3"/>
        <v>0</v>
      </c>
    </row>
    <row r="25" spans="2:16" x14ac:dyDescent="0.2">
      <c r="B25" s="88" t="s">
        <v>27</v>
      </c>
      <c r="C25" s="89" t="s">
        <v>18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43">
        <f t="shared" si="3"/>
        <v>0</v>
      </c>
    </row>
    <row r="26" spans="2:16" x14ac:dyDescent="0.2">
      <c r="B26" s="88" t="s">
        <v>28</v>
      </c>
      <c r="C26" s="89" t="s">
        <v>17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43">
        <f t="shared" si="3"/>
        <v>0</v>
      </c>
    </row>
    <row r="27" spans="2:16" x14ac:dyDescent="0.2">
      <c r="B27" s="88" t="s">
        <v>29</v>
      </c>
      <c r="C27" s="89" t="s">
        <v>19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43">
        <f t="shared" si="3"/>
        <v>0</v>
      </c>
    </row>
    <row r="28" spans="2:16" x14ac:dyDescent="0.2">
      <c r="B28" s="88">
        <v>3.3</v>
      </c>
      <c r="C28" s="89" t="s">
        <v>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3">
        <f t="shared" si="3"/>
        <v>0</v>
      </c>
    </row>
    <row r="29" spans="2:16" x14ac:dyDescent="0.2">
      <c r="B29" s="88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43">
        <f t="shared" si="3"/>
        <v>0</v>
      </c>
    </row>
    <row r="30" spans="2:16" x14ac:dyDescent="0.2">
      <c r="B30" s="88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43">
        <f t="shared" si="3"/>
        <v>0</v>
      </c>
    </row>
    <row r="31" spans="2:16" x14ac:dyDescent="0.2">
      <c r="B31" s="88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43"/>
    </row>
    <row r="32" spans="2:16" x14ac:dyDescent="0.2">
      <c r="B32" s="32">
        <v>4</v>
      </c>
      <c r="C32" s="33" t="s">
        <v>37</v>
      </c>
      <c r="D32" s="41">
        <f>SUM(D33:D37)</f>
        <v>0</v>
      </c>
      <c r="E32" s="41">
        <f t="shared" ref="E32:O32" si="4">SUM(E33:E37)</f>
        <v>0</v>
      </c>
      <c r="F32" s="41">
        <f t="shared" si="4"/>
        <v>0</v>
      </c>
      <c r="G32" s="41">
        <f t="shared" si="4"/>
        <v>0</v>
      </c>
      <c r="H32" s="41">
        <f t="shared" si="4"/>
        <v>0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1">
        <f t="shared" si="4"/>
        <v>0</v>
      </c>
      <c r="P32" s="44">
        <f>SUM(D32:O32)</f>
        <v>0</v>
      </c>
    </row>
    <row r="33" spans="2:16" x14ac:dyDescent="0.2">
      <c r="B33" s="88">
        <v>4.0999999999999996</v>
      </c>
      <c r="C33" s="89" t="s">
        <v>32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43">
        <f>SUM(D33:O33)</f>
        <v>0</v>
      </c>
    </row>
    <row r="34" spans="2:16" x14ac:dyDescent="0.2">
      <c r="B34" s="88">
        <v>4.2</v>
      </c>
      <c r="C34" s="89" t="s">
        <v>33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43">
        <f>SUM(D34:O34)</f>
        <v>0</v>
      </c>
    </row>
    <row r="35" spans="2:16" x14ac:dyDescent="0.2">
      <c r="B35" s="88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43">
        <f>SUM(D35:O35)</f>
        <v>0</v>
      </c>
    </row>
    <row r="36" spans="2:16" x14ac:dyDescent="0.2">
      <c r="B36" s="88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43">
        <f>SUM(D36:O36)</f>
        <v>0</v>
      </c>
    </row>
    <row r="37" spans="2:16" x14ac:dyDescent="0.2">
      <c r="B37" s="88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43"/>
    </row>
    <row r="38" spans="2:16" x14ac:dyDescent="0.2">
      <c r="B38" s="32">
        <v>5</v>
      </c>
      <c r="C38" s="33" t="s">
        <v>30</v>
      </c>
      <c r="D38" s="41">
        <f>SUM(D39:D43)</f>
        <v>0</v>
      </c>
      <c r="E38" s="41">
        <f t="shared" ref="E38:O38" si="5">SUM(E39:E43)</f>
        <v>0</v>
      </c>
      <c r="F38" s="41">
        <f t="shared" si="5"/>
        <v>0</v>
      </c>
      <c r="G38" s="41">
        <f t="shared" si="5"/>
        <v>0</v>
      </c>
      <c r="H38" s="41">
        <f t="shared" si="5"/>
        <v>0</v>
      </c>
      <c r="I38" s="41">
        <f t="shared" si="5"/>
        <v>0</v>
      </c>
      <c r="J38" s="41">
        <f t="shared" si="5"/>
        <v>0</v>
      </c>
      <c r="K38" s="41">
        <f t="shared" si="5"/>
        <v>0</v>
      </c>
      <c r="L38" s="41">
        <f t="shared" si="5"/>
        <v>0</v>
      </c>
      <c r="M38" s="41">
        <f t="shared" si="5"/>
        <v>0</v>
      </c>
      <c r="N38" s="41">
        <f t="shared" si="5"/>
        <v>0</v>
      </c>
      <c r="O38" s="41">
        <f t="shared" si="5"/>
        <v>0</v>
      </c>
      <c r="P38" s="44">
        <f t="shared" ref="P38:P43" si="6">SUM(D38:O38)</f>
        <v>0</v>
      </c>
    </row>
    <row r="39" spans="2:16" x14ac:dyDescent="0.2">
      <c r="B39" s="88">
        <v>5.0999999999999996</v>
      </c>
      <c r="C39" s="89" t="s">
        <v>10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43">
        <f t="shared" si="6"/>
        <v>0</v>
      </c>
    </row>
    <row r="40" spans="2:16" x14ac:dyDescent="0.2">
      <c r="B40" s="88">
        <v>5.2</v>
      </c>
      <c r="C40" s="89" t="s">
        <v>11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43">
        <f t="shared" si="6"/>
        <v>0</v>
      </c>
    </row>
    <row r="41" spans="2:16" x14ac:dyDescent="0.2">
      <c r="B41" s="88">
        <v>5.3</v>
      </c>
      <c r="C41" s="89" t="s">
        <v>31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43">
        <f t="shared" si="6"/>
        <v>0</v>
      </c>
    </row>
    <row r="42" spans="2:16" x14ac:dyDescent="0.2">
      <c r="B42" s="91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43">
        <f t="shared" si="6"/>
        <v>0</v>
      </c>
    </row>
    <row r="43" spans="2:16" x14ac:dyDescent="0.2">
      <c r="B43" s="91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43">
        <f t="shared" si="6"/>
        <v>0</v>
      </c>
    </row>
    <row r="44" spans="2:16" x14ac:dyDescent="0.2">
      <c r="B44" s="94"/>
      <c r="C44" s="95"/>
      <c r="D44" s="96"/>
      <c r="E44" s="95"/>
      <c r="F44" s="95"/>
      <c r="G44" s="95"/>
      <c r="H44" s="95"/>
      <c r="I44" s="95"/>
      <c r="J44" s="95"/>
      <c r="K44" s="97"/>
      <c r="L44" s="97"/>
      <c r="M44" s="96"/>
      <c r="N44" s="95"/>
      <c r="O44" s="98"/>
      <c r="P44" s="45"/>
    </row>
    <row r="45" spans="2:16" ht="9.75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">
      <c r="O46" s="10" t="s">
        <v>34</v>
      </c>
      <c r="P46" s="11">
        <f>P8+P14+P20+P32+P38</f>
        <v>0</v>
      </c>
    </row>
  </sheetData>
  <sheetProtection password="C045" sheet="1" objects="1" scenarios="1" insertRows="0" autoFilter="0" pivotTables="0"/>
  <mergeCells count="2">
    <mergeCell ref="B5:P5"/>
    <mergeCell ref="A1:A2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46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0.42578125" style="1" customWidth="1"/>
    <col min="2" max="2" width="5.28515625" style="1" customWidth="1"/>
    <col min="3" max="3" width="25.7109375" style="1" customWidth="1"/>
    <col min="4" max="15" width="10.7109375" style="1" customWidth="1"/>
    <col min="16" max="16" width="14.85546875" style="1" customWidth="1"/>
    <col min="17" max="16384" width="11.42578125" style="1"/>
  </cols>
  <sheetData>
    <row r="1" spans="1:16" x14ac:dyDescent="0.2">
      <c r="A1" s="162" t="s">
        <v>54</v>
      </c>
    </row>
    <row r="2" spans="1:16" x14ac:dyDescent="0.2">
      <c r="A2" s="163"/>
    </row>
    <row r="5" spans="1:16" ht="18.75" x14ac:dyDescent="0.25">
      <c r="B5" s="161" t="s">
        <v>73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x14ac:dyDescent="0.2"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3.5" thickBot="1" x14ac:dyDescent="0.25">
      <c r="B7" s="26" t="s">
        <v>0</v>
      </c>
      <c r="C7" s="26" t="s">
        <v>1</v>
      </c>
      <c r="D7" s="26" t="s">
        <v>41</v>
      </c>
      <c r="E7" s="26" t="s">
        <v>42</v>
      </c>
      <c r="F7" s="26" t="s">
        <v>43</v>
      </c>
      <c r="G7" s="26" t="s">
        <v>44</v>
      </c>
      <c r="H7" s="26" t="s">
        <v>45</v>
      </c>
      <c r="I7" s="26" t="s">
        <v>46</v>
      </c>
      <c r="J7" s="26" t="s">
        <v>47</v>
      </c>
      <c r="K7" s="26" t="s">
        <v>48</v>
      </c>
      <c r="L7" s="26" t="s">
        <v>49</v>
      </c>
      <c r="M7" s="26" t="s">
        <v>50</v>
      </c>
      <c r="N7" s="26" t="s">
        <v>51</v>
      </c>
      <c r="O7" s="26" t="s">
        <v>52</v>
      </c>
      <c r="P7" s="68" t="s">
        <v>40</v>
      </c>
    </row>
    <row r="8" spans="1:16" x14ac:dyDescent="0.2">
      <c r="B8" s="28">
        <v>1</v>
      </c>
      <c r="C8" s="29" t="s">
        <v>7</v>
      </c>
      <c r="D8" s="102">
        <f>SUM(D9:D13)</f>
        <v>0</v>
      </c>
      <c r="E8" s="102">
        <f t="shared" ref="E8:O8" si="0">SUM(E9:E13)</f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3">
        <f>SUM(D8:O8)</f>
        <v>0</v>
      </c>
    </row>
    <row r="9" spans="1:16" x14ac:dyDescent="0.2">
      <c r="B9" s="85">
        <v>1.1000000000000001</v>
      </c>
      <c r="C9" s="86" t="s">
        <v>12</v>
      </c>
      <c r="D9" s="104">
        <f>'PROYECCION ANUAL'!D6-'GASTOS REALES'!D9</f>
        <v>0</v>
      </c>
      <c r="E9" s="104">
        <f>'PROYECCION ANUAL'!E6-'GASTOS REALES'!E9</f>
        <v>0</v>
      </c>
      <c r="F9" s="104">
        <f>'PROYECCION ANUAL'!F6-'GASTOS REALES'!F9</f>
        <v>0</v>
      </c>
      <c r="G9" s="104">
        <f>'PROYECCION ANUAL'!G6-'GASTOS REALES'!G9</f>
        <v>0</v>
      </c>
      <c r="H9" s="104">
        <f>'PROYECCION ANUAL'!H6-'GASTOS REALES'!H9</f>
        <v>0</v>
      </c>
      <c r="I9" s="104">
        <f>'PROYECCION ANUAL'!I6-'GASTOS REALES'!I9</f>
        <v>0</v>
      </c>
      <c r="J9" s="104">
        <f>'PROYECCION ANUAL'!J6-'GASTOS REALES'!J9</f>
        <v>0</v>
      </c>
      <c r="K9" s="104">
        <f>'PROYECCION ANUAL'!K6-'GASTOS REALES'!K9</f>
        <v>0</v>
      </c>
      <c r="L9" s="104">
        <f>'PROYECCION ANUAL'!L6-'GASTOS REALES'!L9</f>
        <v>0</v>
      </c>
      <c r="M9" s="104">
        <f>'PROYECCION ANUAL'!M6-'GASTOS REALES'!M9</f>
        <v>0</v>
      </c>
      <c r="N9" s="104">
        <f>'PROYECCION ANUAL'!N6-'GASTOS REALES'!N9</f>
        <v>0</v>
      </c>
      <c r="O9" s="104">
        <f>'PROYECCION ANUAL'!O6-'GASTOS REALES'!O9</f>
        <v>0</v>
      </c>
      <c r="P9" s="105">
        <f>SUM(D9:O9)</f>
        <v>0</v>
      </c>
    </row>
    <row r="10" spans="1:16" x14ac:dyDescent="0.2">
      <c r="B10" s="85">
        <v>1.2</v>
      </c>
      <c r="C10" s="86" t="s">
        <v>13</v>
      </c>
      <c r="D10" s="104">
        <f>'PROYECCION ANUAL'!D7-'GASTOS REALES'!D10</f>
        <v>0</v>
      </c>
      <c r="E10" s="104">
        <f>'PROYECCION ANUAL'!E7-'GASTOS REALES'!E10</f>
        <v>0</v>
      </c>
      <c r="F10" s="104">
        <f>'PROYECCION ANUAL'!F7-'GASTOS REALES'!F10</f>
        <v>0</v>
      </c>
      <c r="G10" s="104">
        <f>'PROYECCION ANUAL'!G7-'GASTOS REALES'!G10</f>
        <v>0</v>
      </c>
      <c r="H10" s="104">
        <f>'PROYECCION ANUAL'!H7-'GASTOS REALES'!H10</f>
        <v>0</v>
      </c>
      <c r="I10" s="104">
        <f>'PROYECCION ANUAL'!I7-'GASTOS REALES'!I10</f>
        <v>0</v>
      </c>
      <c r="J10" s="104">
        <f>'PROYECCION ANUAL'!J7-'GASTOS REALES'!J10</f>
        <v>0</v>
      </c>
      <c r="K10" s="104">
        <f>'PROYECCION ANUAL'!K7-'GASTOS REALES'!K10</f>
        <v>0</v>
      </c>
      <c r="L10" s="104">
        <f>'PROYECCION ANUAL'!L7-'GASTOS REALES'!L10</f>
        <v>0</v>
      </c>
      <c r="M10" s="104">
        <f>'PROYECCION ANUAL'!M7-'GASTOS REALES'!M10</f>
        <v>0</v>
      </c>
      <c r="N10" s="104">
        <f>'PROYECCION ANUAL'!N7-'GASTOS REALES'!N10</f>
        <v>0</v>
      </c>
      <c r="O10" s="104">
        <f>'PROYECCION ANUAL'!O7-'GASTOS REALES'!O10</f>
        <v>0</v>
      </c>
      <c r="P10" s="105">
        <f>SUM(D10:O10)</f>
        <v>0</v>
      </c>
    </row>
    <row r="11" spans="1:16" x14ac:dyDescent="0.2">
      <c r="B11" s="85"/>
      <c r="C11" s="86"/>
      <c r="D11" s="104">
        <f>'PROYECCION ANUAL'!D8-'GASTOS REALES'!D11</f>
        <v>0</v>
      </c>
      <c r="E11" s="104">
        <f>'PROYECCION ANUAL'!E8-'GASTOS REALES'!E11</f>
        <v>0</v>
      </c>
      <c r="F11" s="104">
        <f>'PROYECCION ANUAL'!F8-'GASTOS REALES'!F11</f>
        <v>0</v>
      </c>
      <c r="G11" s="104">
        <f>'PROYECCION ANUAL'!G8-'GASTOS REALES'!G11</f>
        <v>0</v>
      </c>
      <c r="H11" s="104">
        <f>'PROYECCION ANUAL'!H8-'GASTOS REALES'!H11</f>
        <v>0</v>
      </c>
      <c r="I11" s="104">
        <f>'PROYECCION ANUAL'!I8-'GASTOS REALES'!I11</f>
        <v>0</v>
      </c>
      <c r="J11" s="104">
        <f>'PROYECCION ANUAL'!J8-'GASTOS REALES'!J11</f>
        <v>0</v>
      </c>
      <c r="K11" s="104">
        <f>'PROYECCION ANUAL'!K8-'GASTOS REALES'!K11</f>
        <v>0</v>
      </c>
      <c r="L11" s="104">
        <f>'PROYECCION ANUAL'!L8-'GASTOS REALES'!L11</f>
        <v>0</v>
      </c>
      <c r="M11" s="104">
        <f>'PROYECCION ANUAL'!M8-'GASTOS REALES'!M11</f>
        <v>0</v>
      </c>
      <c r="N11" s="104">
        <f>'PROYECCION ANUAL'!N8-'GASTOS REALES'!N11</f>
        <v>0</v>
      </c>
      <c r="O11" s="104">
        <f>'PROYECCION ANUAL'!O8-'GASTOS REALES'!O11</f>
        <v>0</v>
      </c>
      <c r="P11" s="105">
        <f>SUM(D11:O11)</f>
        <v>0</v>
      </c>
    </row>
    <row r="12" spans="1:16" x14ac:dyDescent="0.2">
      <c r="B12" s="85"/>
      <c r="C12" s="86"/>
      <c r="D12" s="104">
        <f>'PROYECCION ANUAL'!D9-'GASTOS REALES'!D12</f>
        <v>0</v>
      </c>
      <c r="E12" s="104">
        <f>'PROYECCION ANUAL'!E9-'GASTOS REALES'!E12</f>
        <v>0</v>
      </c>
      <c r="F12" s="104">
        <f>'PROYECCION ANUAL'!F9-'GASTOS REALES'!F12</f>
        <v>0</v>
      </c>
      <c r="G12" s="104">
        <f>'PROYECCION ANUAL'!G9-'GASTOS REALES'!G12</f>
        <v>0</v>
      </c>
      <c r="H12" s="104">
        <f>'PROYECCION ANUAL'!H9-'GASTOS REALES'!H12</f>
        <v>0</v>
      </c>
      <c r="I12" s="104">
        <f>'PROYECCION ANUAL'!I9-'GASTOS REALES'!I12</f>
        <v>0</v>
      </c>
      <c r="J12" s="104">
        <f>'PROYECCION ANUAL'!J9-'GASTOS REALES'!J12</f>
        <v>0</v>
      </c>
      <c r="K12" s="104">
        <f>'PROYECCION ANUAL'!K9-'GASTOS REALES'!K12</f>
        <v>0</v>
      </c>
      <c r="L12" s="104">
        <f>'PROYECCION ANUAL'!L9-'GASTOS REALES'!L12</f>
        <v>0</v>
      </c>
      <c r="M12" s="104">
        <f>'PROYECCION ANUAL'!M9-'GASTOS REALES'!M12</f>
        <v>0</v>
      </c>
      <c r="N12" s="104">
        <f>'PROYECCION ANUAL'!N9-'GASTOS REALES'!N12</f>
        <v>0</v>
      </c>
      <c r="O12" s="104">
        <f>'PROYECCION ANUAL'!O9-'GASTOS REALES'!O12</f>
        <v>0</v>
      </c>
      <c r="P12" s="105">
        <f>SUM(D12:O12)</f>
        <v>0</v>
      </c>
    </row>
    <row r="13" spans="1:16" x14ac:dyDescent="0.2">
      <c r="B13" s="85"/>
      <c r="C13" s="86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1:16" x14ac:dyDescent="0.2">
      <c r="B14" s="30">
        <v>2</v>
      </c>
      <c r="C14" s="31" t="s">
        <v>6</v>
      </c>
      <c r="D14" s="106">
        <f>SUM(D15:D19)</f>
        <v>0</v>
      </c>
      <c r="E14" s="106">
        <f t="shared" ref="E14:O14" si="1">SUM(E15:E19)</f>
        <v>0</v>
      </c>
      <c r="F14" s="106">
        <f t="shared" si="1"/>
        <v>0</v>
      </c>
      <c r="G14" s="106">
        <f t="shared" si="1"/>
        <v>0</v>
      </c>
      <c r="H14" s="106">
        <f t="shared" si="1"/>
        <v>0</v>
      </c>
      <c r="I14" s="106">
        <f t="shared" si="1"/>
        <v>0</v>
      </c>
      <c r="J14" s="106">
        <f t="shared" si="1"/>
        <v>0</v>
      </c>
      <c r="K14" s="106">
        <f t="shared" si="1"/>
        <v>0</v>
      </c>
      <c r="L14" s="106">
        <f t="shared" si="1"/>
        <v>0</v>
      </c>
      <c r="M14" s="106">
        <f t="shared" si="1"/>
        <v>0</v>
      </c>
      <c r="N14" s="106">
        <f t="shared" si="1"/>
        <v>0</v>
      </c>
      <c r="O14" s="106">
        <f t="shared" si="1"/>
        <v>0</v>
      </c>
      <c r="P14" s="107">
        <f>SUM(D14:O14)</f>
        <v>0</v>
      </c>
    </row>
    <row r="15" spans="1:16" x14ac:dyDescent="0.2">
      <c r="B15" s="85">
        <v>2.1</v>
      </c>
      <c r="C15" s="86" t="s">
        <v>12</v>
      </c>
      <c r="D15" s="104">
        <f>'PROYECCION ANUAL'!D12-'GASTOS REALES'!D15</f>
        <v>0</v>
      </c>
      <c r="E15" s="104">
        <f>'PROYECCION ANUAL'!E12-'GASTOS REALES'!E15</f>
        <v>0</v>
      </c>
      <c r="F15" s="104">
        <f>'PROYECCION ANUAL'!F12-'GASTOS REALES'!F15</f>
        <v>0</v>
      </c>
      <c r="G15" s="104">
        <f>'PROYECCION ANUAL'!G12-'GASTOS REALES'!G15</f>
        <v>0</v>
      </c>
      <c r="H15" s="104">
        <f>'PROYECCION ANUAL'!H12-'GASTOS REALES'!H15</f>
        <v>0</v>
      </c>
      <c r="I15" s="104">
        <f>'PROYECCION ANUAL'!I12-'GASTOS REALES'!I15</f>
        <v>0</v>
      </c>
      <c r="J15" s="104">
        <f>'PROYECCION ANUAL'!J12-'GASTOS REALES'!J15</f>
        <v>0</v>
      </c>
      <c r="K15" s="104">
        <f>'PROYECCION ANUAL'!K12-'GASTOS REALES'!K15</f>
        <v>0</v>
      </c>
      <c r="L15" s="104">
        <f>'PROYECCION ANUAL'!L12-'GASTOS REALES'!L15</f>
        <v>0</v>
      </c>
      <c r="M15" s="104">
        <f>'PROYECCION ANUAL'!M12-'GASTOS REALES'!M15</f>
        <v>0</v>
      </c>
      <c r="N15" s="104">
        <f>'PROYECCION ANUAL'!N12-'GASTOS REALES'!N15</f>
        <v>0</v>
      </c>
      <c r="O15" s="104">
        <f>'PROYECCION ANUAL'!O12-'GASTOS REALES'!O15</f>
        <v>0</v>
      </c>
      <c r="P15" s="105">
        <f>SUM(D15:O15)</f>
        <v>0</v>
      </c>
    </row>
    <row r="16" spans="1:16" x14ac:dyDescent="0.2">
      <c r="B16" s="85" t="s">
        <v>22</v>
      </c>
      <c r="C16" s="86" t="s">
        <v>13</v>
      </c>
      <c r="D16" s="104">
        <f>'PROYECCION ANUAL'!D13-'GASTOS REALES'!D16</f>
        <v>0</v>
      </c>
      <c r="E16" s="104">
        <f>'PROYECCION ANUAL'!E13-'GASTOS REALES'!E16</f>
        <v>0</v>
      </c>
      <c r="F16" s="104">
        <f>'PROYECCION ANUAL'!F13-'GASTOS REALES'!F16</f>
        <v>0</v>
      </c>
      <c r="G16" s="104">
        <f>'PROYECCION ANUAL'!G13-'GASTOS REALES'!G16</f>
        <v>0</v>
      </c>
      <c r="H16" s="104">
        <f>'PROYECCION ANUAL'!H13-'GASTOS REALES'!H16</f>
        <v>0</v>
      </c>
      <c r="I16" s="104">
        <f>'PROYECCION ANUAL'!I13-'GASTOS REALES'!I16</f>
        <v>0</v>
      </c>
      <c r="J16" s="104">
        <f>'PROYECCION ANUAL'!J13-'GASTOS REALES'!J16</f>
        <v>0</v>
      </c>
      <c r="K16" s="104">
        <f>'PROYECCION ANUAL'!K13-'GASTOS REALES'!K16</f>
        <v>0</v>
      </c>
      <c r="L16" s="104">
        <f>'PROYECCION ANUAL'!L13-'GASTOS REALES'!L16</f>
        <v>0</v>
      </c>
      <c r="M16" s="104">
        <f>'PROYECCION ANUAL'!M13-'GASTOS REALES'!M16</f>
        <v>0</v>
      </c>
      <c r="N16" s="104">
        <f>'PROYECCION ANUAL'!N13-'GASTOS REALES'!N16</f>
        <v>0</v>
      </c>
      <c r="O16" s="104">
        <f>'PROYECCION ANUAL'!O13-'GASTOS REALES'!O16</f>
        <v>0</v>
      </c>
      <c r="P16" s="105">
        <f>SUM(D16:O16)</f>
        <v>0</v>
      </c>
    </row>
    <row r="17" spans="2:16" x14ac:dyDescent="0.2">
      <c r="B17" s="85"/>
      <c r="C17" s="86"/>
      <c r="D17" s="104">
        <f>'PROYECCION ANUAL'!D14-'GASTOS REALES'!D17</f>
        <v>0</v>
      </c>
      <c r="E17" s="104">
        <f>'PROYECCION ANUAL'!E14-'GASTOS REALES'!E17</f>
        <v>0</v>
      </c>
      <c r="F17" s="104">
        <f>'PROYECCION ANUAL'!F14-'GASTOS REALES'!F17</f>
        <v>0</v>
      </c>
      <c r="G17" s="104">
        <f>'PROYECCION ANUAL'!G14-'GASTOS REALES'!G17</f>
        <v>0</v>
      </c>
      <c r="H17" s="104">
        <f>'PROYECCION ANUAL'!H14-'GASTOS REALES'!H17</f>
        <v>0</v>
      </c>
      <c r="I17" s="104">
        <f>'PROYECCION ANUAL'!I14-'GASTOS REALES'!I17</f>
        <v>0</v>
      </c>
      <c r="J17" s="104">
        <f>'PROYECCION ANUAL'!J14-'GASTOS REALES'!J17</f>
        <v>0</v>
      </c>
      <c r="K17" s="104">
        <f>'PROYECCION ANUAL'!K14-'GASTOS REALES'!K17</f>
        <v>0</v>
      </c>
      <c r="L17" s="104">
        <f>'PROYECCION ANUAL'!L14-'GASTOS REALES'!L17</f>
        <v>0</v>
      </c>
      <c r="M17" s="104">
        <f>'PROYECCION ANUAL'!M14-'GASTOS REALES'!M17</f>
        <v>0</v>
      </c>
      <c r="N17" s="104">
        <f>'PROYECCION ANUAL'!N14-'GASTOS REALES'!N17</f>
        <v>0</v>
      </c>
      <c r="O17" s="104">
        <f>'PROYECCION ANUAL'!O14-'GASTOS REALES'!O17</f>
        <v>0</v>
      </c>
      <c r="P17" s="105">
        <f>SUM(D17:O17)</f>
        <v>0</v>
      </c>
    </row>
    <row r="18" spans="2:16" x14ac:dyDescent="0.2">
      <c r="B18" s="85"/>
      <c r="C18" s="86"/>
      <c r="D18" s="104">
        <f>'PROYECCION ANUAL'!D15-'GASTOS REALES'!D18</f>
        <v>0</v>
      </c>
      <c r="E18" s="104">
        <f>'PROYECCION ANUAL'!E15-'GASTOS REALES'!E18</f>
        <v>0</v>
      </c>
      <c r="F18" s="104">
        <f>'PROYECCION ANUAL'!F15-'GASTOS REALES'!F18</f>
        <v>0</v>
      </c>
      <c r="G18" s="104">
        <f>'PROYECCION ANUAL'!G15-'GASTOS REALES'!G18</f>
        <v>0</v>
      </c>
      <c r="H18" s="104">
        <f>'PROYECCION ANUAL'!H15-'GASTOS REALES'!H18</f>
        <v>0</v>
      </c>
      <c r="I18" s="104">
        <f>'PROYECCION ANUAL'!I15-'GASTOS REALES'!I18</f>
        <v>0</v>
      </c>
      <c r="J18" s="104">
        <f>'PROYECCION ANUAL'!J15-'GASTOS REALES'!J18</f>
        <v>0</v>
      </c>
      <c r="K18" s="104">
        <f>'PROYECCION ANUAL'!K15-'GASTOS REALES'!K18</f>
        <v>0</v>
      </c>
      <c r="L18" s="104">
        <f>'PROYECCION ANUAL'!L15-'GASTOS REALES'!L18</f>
        <v>0</v>
      </c>
      <c r="M18" s="104">
        <f>'PROYECCION ANUAL'!M15-'GASTOS REALES'!M18</f>
        <v>0</v>
      </c>
      <c r="N18" s="104">
        <f>'PROYECCION ANUAL'!N15-'GASTOS REALES'!N18</f>
        <v>0</v>
      </c>
      <c r="O18" s="104">
        <f>'PROYECCION ANUAL'!O15-'GASTOS REALES'!O18</f>
        <v>0</v>
      </c>
      <c r="P18" s="105">
        <f>SUM(D18:O18)</f>
        <v>0</v>
      </c>
    </row>
    <row r="19" spans="2:16" x14ac:dyDescent="0.2">
      <c r="B19" s="85"/>
      <c r="C19" s="86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2:16" x14ac:dyDescent="0.2">
      <c r="B20" s="32">
        <v>3</v>
      </c>
      <c r="C20" s="33" t="s">
        <v>20</v>
      </c>
      <c r="D20" s="108">
        <f>SUM(D21:D31)</f>
        <v>0</v>
      </c>
      <c r="E20" s="108">
        <f t="shared" ref="E20:O20" si="2">SUM(E21:E31)</f>
        <v>0</v>
      </c>
      <c r="F20" s="108">
        <f t="shared" si="2"/>
        <v>0</v>
      </c>
      <c r="G20" s="108">
        <f t="shared" si="2"/>
        <v>0</v>
      </c>
      <c r="H20" s="108">
        <f t="shared" si="2"/>
        <v>0</v>
      </c>
      <c r="I20" s="108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0</v>
      </c>
      <c r="N20" s="108">
        <f t="shared" si="2"/>
        <v>0</v>
      </c>
      <c r="O20" s="108">
        <f t="shared" si="2"/>
        <v>0</v>
      </c>
      <c r="P20" s="107">
        <f>SUM(D20:O20)</f>
        <v>0</v>
      </c>
    </row>
    <row r="21" spans="2:16" x14ac:dyDescent="0.2">
      <c r="B21" s="88">
        <v>3.1</v>
      </c>
      <c r="C21" s="89" t="s">
        <v>14</v>
      </c>
      <c r="D21" s="104">
        <f>'PROYECCION ANUAL'!D18-'GASTOS REALES'!D21</f>
        <v>0</v>
      </c>
      <c r="E21" s="104">
        <f>'PROYECCION ANUAL'!E18-'GASTOS REALES'!E21</f>
        <v>0</v>
      </c>
      <c r="F21" s="104">
        <f>'PROYECCION ANUAL'!F18-'GASTOS REALES'!F21</f>
        <v>0</v>
      </c>
      <c r="G21" s="104">
        <f>'PROYECCION ANUAL'!G18-'GASTOS REALES'!G21</f>
        <v>0</v>
      </c>
      <c r="H21" s="104">
        <f>'PROYECCION ANUAL'!H18-'GASTOS REALES'!H21</f>
        <v>0</v>
      </c>
      <c r="I21" s="104">
        <f>'PROYECCION ANUAL'!I18-'GASTOS REALES'!I21</f>
        <v>0</v>
      </c>
      <c r="J21" s="104">
        <f>'PROYECCION ANUAL'!J18-'GASTOS REALES'!J21</f>
        <v>0</v>
      </c>
      <c r="K21" s="104">
        <f>'PROYECCION ANUAL'!K18-'GASTOS REALES'!K21</f>
        <v>0</v>
      </c>
      <c r="L21" s="104">
        <f>'PROYECCION ANUAL'!L18-'GASTOS REALES'!L21</f>
        <v>0</v>
      </c>
      <c r="M21" s="104">
        <f>'PROYECCION ANUAL'!M18-'GASTOS REALES'!M21</f>
        <v>0</v>
      </c>
      <c r="N21" s="104">
        <f>'PROYECCION ANUAL'!N18-'GASTOS REALES'!N21</f>
        <v>0</v>
      </c>
      <c r="O21" s="104">
        <f>'PROYECCION ANUAL'!O18-'GASTOS REALES'!O21</f>
        <v>0</v>
      </c>
      <c r="P21" s="105">
        <f>SUM(D21:O21)</f>
        <v>0</v>
      </c>
    </row>
    <row r="22" spans="2:16" x14ac:dyDescent="0.2">
      <c r="B22" s="88">
        <v>3.2</v>
      </c>
      <c r="C22" s="89" t="s">
        <v>8</v>
      </c>
      <c r="D22" s="104">
        <f>'PROYECCION ANUAL'!D19-'GASTOS REALES'!D22</f>
        <v>0</v>
      </c>
      <c r="E22" s="104">
        <f>'PROYECCION ANUAL'!E19-'GASTOS REALES'!E22</f>
        <v>0</v>
      </c>
      <c r="F22" s="104">
        <f>'PROYECCION ANUAL'!F19-'GASTOS REALES'!F22</f>
        <v>0</v>
      </c>
      <c r="G22" s="104">
        <f>'PROYECCION ANUAL'!G19-'GASTOS REALES'!G22</f>
        <v>0</v>
      </c>
      <c r="H22" s="104">
        <f>'PROYECCION ANUAL'!H19-'GASTOS REALES'!H22</f>
        <v>0</v>
      </c>
      <c r="I22" s="104">
        <f>'PROYECCION ANUAL'!I19-'GASTOS REALES'!I22</f>
        <v>0</v>
      </c>
      <c r="J22" s="104">
        <f>'PROYECCION ANUAL'!J19-'GASTOS REALES'!J22</f>
        <v>0</v>
      </c>
      <c r="K22" s="104">
        <f>'PROYECCION ANUAL'!K19-'GASTOS REALES'!K22</f>
        <v>0</v>
      </c>
      <c r="L22" s="104">
        <f>'PROYECCION ANUAL'!L19-'GASTOS REALES'!L22</f>
        <v>0</v>
      </c>
      <c r="M22" s="104">
        <f>'PROYECCION ANUAL'!M19-'GASTOS REALES'!M22</f>
        <v>0</v>
      </c>
      <c r="N22" s="104">
        <f>'PROYECCION ANUAL'!N19-'GASTOS REALES'!N22</f>
        <v>0</v>
      </c>
      <c r="O22" s="104">
        <f>'PROYECCION ANUAL'!O19-'GASTOS REALES'!O22</f>
        <v>0</v>
      </c>
      <c r="P22" s="105">
        <f t="shared" ref="P22:P30" si="3">SUM(D22:O22)</f>
        <v>0</v>
      </c>
    </row>
    <row r="23" spans="2:16" x14ac:dyDescent="0.2">
      <c r="B23" s="88" t="s">
        <v>25</v>
      </c>
      <c r="C23" s="89" t="s">
        <v>15</v>
      </c>
      <c r="D23" s="104">
        <f>'PROYECCION ANUAL'!D20-'GASTOS REALES'!D23</f>
        <v>0</v>
      </c>
      <c r="E23" s="104">
        <f>'PROYECCION ANUAL'!E20-'GASTOS REALES'!E23</f>
        <v>0</v>
      </c>
      <c r="F23" s="104">
        <f>'PROYECCION ANUAL'!F20-'GASTOS REALES'!F23</f>
        <v>0</v>
      </c>
      <c r="G23" s="104">
        <f>'PROYECCION ANUAL'!G20-'GASTOS REALES'!G23</f>
        <v>0</v>
      </c>
      <c r="H23" s="104">
        <f>'PROYECCION ANUAL'!H20-'GASTOS REALES'!H23</f>
        <v>0</v>
      </c>
      <c r="I23" s="104">
        <f>'PROYECCION ANUAL'!I20-'GASTOS REALES'!I23</f>
        <v>0</v>
      </c>
      <c r="J23" s="104">
        <f>'PROYECCION ANUAL'!J20-'GASTOS REALES'!J23</f>
        <v>0</v>
      </c>
      <c r="K23" s="104">
        <f>'PROYECCION ANUAL'!K20-'GASTOS REALES'!K23</f>
        <v>0</v>
      </c>
      <c r="L23" s="104">
        <f>'PROYECCION ANUAL'!L20-'GASTOS REALES'!L23</f>
        <v>0</v>
      </c>
      <c r="M23" s="104">
        <f>'PROYECCION ANUAL'!M20-'GASTOS REALES'!M23</f>
        <v>0</v>
      </c>
      <c r="N23" s="104">
        <f>'PROYECCION ANUAL'!N20-'GASTOS REALES'!N23</f>
        <v>0</v>
      </c>
      <c r="O23" s="104">
        <f>'PROYECCION ANUAL'!O20-'GASTOS REALES'!O23</f>
        <v>0</v>
      </c>
      <c r="P23" s="105">
        <f t="shared" si="3"/>
        <v>0</v>
      </c>
    </row>
    <row r="24" spans="2:16" x14ac:dyDescent="0.2">
      <c r="B24" s="88" t="s">
        <v>26</v>
      </c>
      <c r="C24" s="89" t="s">
        <v>16</v>
      </c>
      <c r="D24" s="104">
        <f>'PROYECCION ANUAL'!D21-'GASTOS REALES'!D24</f>
        <v>0</v>
      </c>
      <c r="E24" s="104">
        <f>'PROYECCION ANUAL'!E21-'GASTOS REALES'!E24</f>
        <v>0</v>
      </c>
      <c r="F24" s="104">
        <f>'PROYECCION ANUAL'!F21-'GASTOS REALES'!F24</f>
        <v>0</v>
      </c>
      <c r="G24" s="104">
        <f>'PROYECCION ANUAL'!G21-'GASTOS REALES'!G24</f>
        <v>0</v>
      </c>
      <c r="H24" s="104">
        <f>'PROYECCION ANUAL'!H21-'GASTOS REALES'!H24</f>
        <v>0</v>
      </c>
      <c r="I24" s="104">
        <f>'PROYECCION ANUAL'!I21-'GASTOS REALES'!I24</f>
        <v>0</v>
      </c>
      <c r="J24" s="104">
        <f>'PROYECCION ANUAL'!J21-'GASTOS REALES'!J24</f>
        <v>0</v>
      </c>
      <c r="K24" s="104">
        <f>'PROYECCION ANUAL'!K21-'GASTOS REALES'!K24</f>
        <v>0</v>
      </c>
      <c r="L24" s="104">
        <f>'PROYECCION ANUAL'!L21-'GASTOS REALES'!L24</f>
        <v>0</v>
      </c>
      <c r="M24" s="104">
        <f>'PROYECCION ANUAL'!M21-'GASTOS REALES'!M24</f>
        <v>0</v>
      </c>
      <c r="N24" s="104">
        <f>'PROYECCION ANUAL'!N21-'GASTOS REALES'!N24</f>
        <v>0</v>
      </c>
      <c r="O24" s="104">
        <f>'PROYECCION ANUAL'!O21-'GASTOS REALES'!O24</f>
        <v>0</v>
      </c>
      <c r="P24" s="105">
        <f t="shared" si="3"/>
        <v>0</v>
      </c>
    </row>
    <row r="25" spans="2:16" x14ac:dyDescent="0.2">
      <c r="B25" s="88" t="s">
        <v>27</v>
      </c>
      <c r="C25" s="89" t="s">
        <v>18</v>
      </c>
      <c r="D25" s="104">
        <f>'PROYECCION ANUAL'!D22-'GASTOS REALES'!D25</f>
        <v>0</v>
      </c>
      <c r="E25" s="104">
        <f>'PROYECCION ANUAL'!E22-'GASTOS REALES'!E25</f>
        <v>0</v>
      </c>
      <c r="F25" s="104">
        <f>'PROYECCION ANUAL'!F22-'GASTOS REALES'!F25</f>
        <v>0</v>
      </c>
      <c r="G25" s="104">
        <f>'PROYECCION ANUAL'!G22-'GASTOS REALES'!G25</f>
        <v>0</v>
      </c>
      <c r="H25" s="104">
        <f>'PROYECCION ANUAL'!H22-'GASTOS REALES'!H25</f>
        <v>0</v>
      </c>
      <c r="I25" s="104">
        <f>'PROYECCION ANUAL'!I22-'GASTOS REALES'!I25</f>
        <v>0</v>
      </c>
      <c r="J25" s="104">
        <f>'PROYECCION ANUAL'!J22-'GASTOS REALES'!J25</f>
        <v>0</v>
      </c>
      <c r="K25" s="104">
        <f>'PROYECCION ANUAL'!K22-'GASTOS REALES'!K25</f>
        <v>0</v>
      </c>
      <c r="L25" s="104">
        <f>'PROYECCION ANUAL'!L22-'GASTOS REALES'!L25</f>
        <v>0</v>
      </c>
      <c r="M25" s="104">
        <f>'PROYECCION ANUAL'!M22-'GASTOS REALES'!M25</f>
        <v>0</v>
      </c>
      <c r="N25" s="104">
        <f>'PROYECCION ANUAL'!N22-'GASTOS REALES'!N25</f>
        <v>0</v>
      </c>
      <c r="O25" s="104">
        <f>'PROYECCION ANUAL'!O22-'GASTOS REALES'!O25</f>
        <v>0</v>
      </c>
      <c r="P25" s="105">
        <f t="shared" si="3"/>
        <v>0</v>
      </c>
    </row>
    <row r="26" spans="2:16" x14ac:dyDescent="0.2">
      <c r="B26" s="88" t="s">
        <v>28</v>
      </c>
      <c r="C26" s="89" t="s">
        <v>17</v>
      </c>
      <c r="D26" s="104">
        <f>'PROYECCION ANUAL'!D23-'GASTOS REALES'!D26</f>
        <v>0</v>
      </c>
      <c r="E26" s="104">
        <f>'PROYECCION ANUAL'!E23-'GASTOS REALES'!E26</f>
        <v>0</v>
      </c>
      <c r="F26" s="104">
        <f>'PROYECCION ANUAL'!F23-'GASTOS REALES'!F26</f>
        <v>0</v>
      </c>
      <c r="G26" s="104">
        <f>'PROYECCION ANUAL'!G23-'GASTOS REALES'!G26</f>
        <v>0</v>
      </c>
      <c r="H26" s="104">
        <f>'PROYECCION ANUAL'!H23-'GASTOS REALES'!H26</f>
        <v>0</v>
      </c>
      <c r="I26" s="104">
        <f>'PROYECCION ANUAL'!I23-'GASTOS REALES'!I26</f>
        <v>0</v>
      </c>
      <c r="J26" s="104">
        <f>'PROYECCION ANUAL'!J23-'GASTOS REALES'!J26</f>
        <v>0</v>
      </c>
      <c r="K26" s="104">
        <f>'PROYECCION ANUAL'!K23-'GASTOS REALES'!K26</f>
        <v>0</v>
      </c>
      <c r="L26" s="104">
        <f>'PROYECCION ANUAL'!L23-'GASTOS REALES'!L26</f>
        <v>0</v>
      </c>
      <c r="M26" s="104">
        <f>'PROYECCION ANUAL'!M23-'GASTOS REALES'!M26</f>
        <v>0</v>
      </c>
      <c r="N26" s="104">
        <f>'PROYECCION ANUAL'!N23-'GASTOS REALES'!N26</f>
        <v>0</v>
      </c>
      <c r="O26" s="104">
        <f>'PROYECCION ANUAL'!O23-'GASTOS REALES'!O26</f>
        <v>0</v>
      </c>
      <c r="P26" s="105">
        <f t="shared" si="3"/>
        <v>0</v>
      </c>
    </row>
    <row r="27" spans="2:16" x14ac:dyDescent="0.2">
      <c r="B27" s="88" t="s">
        <v>29</v>
      </c>
      <c r="C27" s="89" t="s">
        <v>19</v>
      </c>
      <c r="D27" s="104">
        <f>'PROYECCION ANUAL'!D24-'GASTOS REALES'!D27</f>
        <v>0</v>
      </c>
      <c r="E27" s="104">
        <f>'PROYECCION ANUAL'!E24-'GASTOS REALES'!E27</f>
        <v>0</v>
      </c>
      <c r="F27" s="104">
        <f>'PROYECCION ANUAL'!F24-'GASTOS REALES'!F27</f>
        <v>0</v>
      </c>
      <c r="G27" s="104">
        <f>'PROYECCION ANUAL'!G24-'GASTOS REALES'!G27</f>
        <v>0</v>
      </c>
      <c r="H27" s="104">
        <f>'PROYECCION ANUAL'!H24-'GASTOS REALES'!H27</f>
        <v>0</v>
      </c>
      <c r="I27" s="104">
        <f>'PROYECCION ANUAL'!I24-'GASTOS REALES'!I27</f>
        <v>0</v>
      </c>
      <c r="J27" s="104">
        <f>'PROYECCION ANUAL'!J24-'GASTOS REALES'!J27</f>
        <v>0</v>
      </c>
      <c r="K27" s="104">
        <f>'PROYECCION ANUAL'!K24-'GASTOS REALES'!K27</f>
        <v>0</v>
      </c>
      <c r="L27" s="104">
        <f>'PROYECCION ANUAL'!L24-'GASTOS REALES'!L27</f>
        <v>0</v>
      </c>
      <c r="M27" s="104">
        <f>'PROYECCION ANUAL'!M24-'GASTOS REALES'!M27</f>
        <v>0</v>
      </c>
      <c r="N27" s="104">
        <f>'PROYECCION ANUAL'!N24-'GASTOS REALES'!N27</f>
        <v>0</v>
      </c>
      <c r="O27" s="104">
        <f>'PROYECCION ANUAL'!O24-'GASTOS REALES'!O27</f>
        <v>0</v>
      </c>
      <c r="P27" s="105">
        <f t="shared" si="3"/>
        <v>0</v>
      </c>
    </row>
    <row r="28" spans="2:16" x14ac:dyDescent="0.2">
      <c r="B28" s="88">
        <v>3.3</v>
      </c>
      <c r="C28" s="89" t="s">
        <v>9</v>
      </c>
      <c r="D28" s="104">
        <f>'PROYECCION ANUAL'!D25-'GASTOS REALES'!D28</f>
        <v>0</v>
      </c>
      <c r="E28" s="104">
        <f>'PROYECCION ANUAL'!E25-'GASTOS REALES'!E28</f>
        <v>0</v>
      </c>
      <c r="F28" s="104">
        <f>'PROYECCION ANUAL'!F25-'GASTOS REALES'!F28</f>
        <v>0</v>
      </c>
      <c r="G28" s="104">
        <f>'PROYECCION ANUAL'!G25-'GASTOS REALES'!G28</f>
        <v>0</v>
      </c>
      <c r="H28" s="104">
        <f>'PROYECCION ANUAL'!H25-'GASTOS REALES'!H28</f>
        <v>0</v>
      </c>
      <c r="I28" s="104">
        <f>'PROYECCION ANUAL'!I25-'GASTOS REALES'!I28</f>
        <v>0</v>
      </c>
      <c r="J28" s="104">
        <f>'PROYECCION ANUAL'!J25-'GASTOS REALES'!J28</f>
        <v>0</v>
      </c>
      <c r="K28" s="104">
        <f>'PROYECCION ANUAL'!K25-'GASTOS REALES'!K28</f>
        <v>0</v>
      </c>
      <c r="L28" s="104">
        <f>'PROYECCION ANUAL'!L25-'GASTOS REALES'!L28</f>
        <v>0</v>
      </c>
      <c r="M28" s="104">
        <f>'PROYECCION ANUAL'!M25-'GASTOS REALES'!M28</f>
        <v>0</v>
      </c>
      <c r="N28" s="104">
        <f>'PROYECCION ANUAL'!N25-'GASTOS REALES'!N28</f>
        <v>0</v>
      </c>
      <c r="O28" s="104">
        <f>'PROYECCION ANUAL'!O25-'GASTOS REALES'!O28</f>
        <v>0</v>
      </c>
      <c r="P28" s="105">
        <f t="shared" si="3"/>
        <v>0</v>
      </c>
    </row>
    <row r="29" spans="2:16" x14ac:dyDescent="0.2">
      <c r="B29" s="88"/>
      <c r="C29" s="89"/>
      <c r="D29" s="104">
        <f>'PROYECCION ANUAL'!D26-'GASTOS REALES'!D29</f>
        <v>0</v>
      </c>
      <c r="E29" s="104">
        <f>'PROYECCION ANUAL'!E26-'GASTOS REALES'!E29</f>
        <v>0</v>
      </c>
      <c r="F29" s="104">
        <f>'PROYECCION ANUAL'!F26-'GASTOS REALES'!F29</f>
        <v>0</v>
      </c>
      <c r="G29" s="104">
        <f>'PROYECCION ANUAL'!G26-'GASTOS REALES'!G29</f>
        <v>0</v>
      </c>
      <c r="H29" s="104">
        <f>'PROYECCION ANUAL'!H26-'GASTOS REALES'!H29</f>
        <v>0</v>
      </c>
      <c r="I29" s="104">
        <f>'PROYECCION ANUAL'!I26-'GASTOS REALES'!I29</f>
        <v>0</v>
      </c>
      <c r="J29" s="104">
        <f>'PROYECCION ANUAL'!J26-'GASTOS REALES'!J29</f>
        <v>0</v>
      </c>
      <c r="K29" s="104">
        <f>'PROYECCION ANUAL'!K26-'GASTOS REALES'!K29</f>
        <v>0</v>
      </c>
      <c r="L29" s="104">
        <f>'PROYECCION ANUAL'!L26-'GASTOS REALES'!L29</f>
        <v>0</v>
      </c>
      <c r="M29" s="104">
        <f>'PROYECCION ANUAL'!M26-'GASTOS REALES'!M29</f>
        <v>0</v>
      </c>
      <c r="N29" s="104">
        <f>'PROYECCION ANUAL'!N26-'GASTOS REALES'!N29</f>
        <v>0</v>
      </c>
      <c r="O29" s="104">
        <f>'PROYECCION ANUAL'!O26-'GASTOS REALES'!O29</f>
        <v>0</v>
      </c>
      <c r="P29" s="105">
        <f t="shared" si="3"/>
        <v>0</v>
      </c>
    </row>
    <row r="30" spans="2:16" x14ac:dyDescent="0.2">
      <c r="B30" s="88"/>
      <c r="C30" s="89"/>
      <c r="D30" s="104">
        <f>'PROYECCION ANUAL'!D27-'GASTOS REALES'!D30</f>
        <v>0</v>
      </c>
      <c r="E30" s="104">
        <f>'PROYECCION ANUAL'!E27-'GASTOS REALES'!E30</f>
        <v>0</v>
      </c>
      <c r="F30" s="104">
        <f>'PROYECCION ANUAL'!F27-'GASTOS REALES'!F30</f>
        <v>0</v>
      </c>
      <c r="G30" s="104">
        <f>'PROYECCION ANUAL'!G27-'GASTOS REALES'!G30</f>
        <v>0</v>
      </c>
      <c r="H30" s="104">
        <f>'PROYECCION ANUAL'!H27-'GASTOS REALES'!H30</f>
        <v>0</v>
      </c>
      <c r="I30" s="104">
        <f>'PROYECCION ANUAL'!I27-'GASTOS REALES'!I30</f>
        <v>0</v>
      </c>
      <c r="J30" s="104">
        <f>'PROYECCION ANUAL'!J27-'GASTOS REALES'!J30</f>
        <v>0</v>
      </c>
      <c r="K30" s="104">
        <f>'PROYECCION ANUAL'!K27-'GASTOS REALES'!K30</f>
        <v>0</v>
      </c>
      <c r="L30" s="104">
        <f>'PROYECCION ANUAL'!L27-'GASTOS REALES'!L30</f>
        <v>0</v>
      </c>
      <c r="M30" s="104">
        <f>'PROYECCION ANUAL'!M27-'GASTOS REALES'!M30</f>
        <v>0</v>
      </c>
      <c r="N30" s="104">
        <f>'PROYECCION ANUAL'!N27-'GASTOS REALES'!N30</f>
        <v>0</v>
      </c>
      <c r="O30" s="104">
        <f>'PROYECCION ANUAL'!O27-'GASTOS REALES'!O30</f>
        <v>0</v>
      </c>
      <c r="P30" s="105">
        <f t="shared" si="3"/>
        <v>0</v>
      </c>
    </row>
    <row r="31" spans="2:16" x14ac:dyDescent="0.2">
      <c r="B31" s="88"/>
      <c r="C31" s="8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5"/>
    </row>
    <row r="32" spans="2:16" x14ac:dyDescent="0.2">
      <c r="B32" s="32">
        <v>4</v>
      </c>
      <c r="C32" s="33" t="s">
        <v>37</v>
      </c>
      <c r="D32" s="108">
        <f>SUM(D33:D37)</f>
        <v>0</v>
      </c>
      <c r="E32" s="108">
        <f t="shared" ref="E32:O32" si="4">SUM(E33:E37)</f>
        <v>0</v>
      </c>
      <c r="F32" s="108">
        <f t="shared" si="4"/>
        <v>0</v>
      </c>
      <c r="G32" s="108">
        <f t="shared" si="4"/>
        <v>0</v>
      </c>
      <c r="H32" s="108">
        <f t="shared" si="4"/>
        <v>0</v>
      </c>
      <c r="I32" s="108">
        <f t="shared" si="4"/>
        <v>0</v>
      </c>
      <c r="J32" s="108">
        <f t="shared" si="4"/>
        <v>0</v>
      </c>
      <c r="K32" s="108">
        <f t="shared" si="4"/>
        <v>0</v>
      </c>
      <c r="L32" s="108">
        <f t="shared" si="4"/>
        <v>0</v>
      </c>
      <c r="M32" s="108">
        <f t="shared" si="4"/>
        <v>0</v>
      </c>
      <c r="N32" s="108">
        <f t="shared" si="4"/>
        <v>0</v>
      </c>
      <c r="O32" s="108">
        <f t="shared" si="4"/>
        <v>0</v>
      </c>
      <c r="P32" s="107">
        <f>SUM(D32:O32)</f>
        <v>0</v>
      </c>
    </row>
    <row r="33" spans="2:16" x14ac:dyDescent="0.2">
      <c r="B33" s="88">
        <v>4.0999999999999996</v>
      </c>
      <c r="C33" s="89" t="s">
        <v>32</v>
      </c>
      <c r="D33" s="104">
        <f>'PROYECCION ANUAL'!D30-'GASTOS REALES'!D33</f>
        <v>0</v>
      </c>
      <c r="E33" s="104">
        <f>'PROYECCION ANUAL'!E30-'GASTOS REALES'!E33</f>
        <v>0</v>
      </c>
      <c r="F33" s="104">
        <f>'PROYECCION ANUAL'!F30-'GASTOS REALES'!F33</f>
        <v>0</v>
      </c>
      <c r="G33" s="104">
        <f>'PROYECCION ANUAL'!G30-'GASTOS REALES'!G33</f>
        <v>0</v>
      </c>
      <c r="H33" s="104">
        <f>'PROYECCION ANUAL'!H30-'GASTOS REALES'!H33</f>
        <v>0</v>
      </c>
      <c r="I33" s="104">
        <f>'PROYECCION ANUAL'!I30-'GASTOS REALES'!I33</f>
        <v>0</v>
      </c>
      <c r="J33" s="104">
        <f>'PROYECCION ANUAL'!J30-'GASTOS REALES'!J33</f>
        <v>0</v>
      </c>
      <c r="K33" s="104">
        <f>'PROYECCION ANUAL'!K30-'GASTOS REALES'!K33</f>
        <v>0</v>
      </c>
      <c r="L33" s="104">
        <f>'PROYECCION ANUAL'!L30-'GASTOS REALES'!L33</f>
        <v>0</v>
      </c>
      <c r="M33" s="104">
        <f>'PROYECCION ANUAL'!M30-'GASTOS REALES'!M33</f>
        <v>0</v>
      </c>
      <c r="N33" s="104">
        <f>'PROYECCION ANUAL'!N30-'GASTOS REALES'!N33</f>
        <v>0</v>
      </c>
      <c r="O33" s="104">
        <f>'PROYECCION ANUAL'!O30-'GASTOS REALES'!O33</f>
        <v>0</v>
      </c>
      <c r="P33" s="105">
        <f>SUM(D33:O33)</f>
        <v>0</v>
      </c>
    </row>
    <row r="34" spans="2:16" x14ac:dyDescent="0.2">
      <c r="B34" s="88">
        <v>4.2</v>
      </c>
      <c r="C34" s="89" t="s">
        <v>33</v>
      </c>
      <c r="D34" s="104">
        <f>'PROYECCION ANUAL'!D31-'GASTOS REALES'!D34</f>
        <v>0</v>
      </c>
      <c r="E34" s="104">
        <f>'PROYECCION ANUAL'!E31-'GASTOS REALES'!E34</f>
        <v>0</v>
      </c>
      <c r="F34" s="104">
        <f>'PROYECCION ANUAL'!F31-'GASTOS REALES'!F34</f>
        <v>0</v>
      </c>
      <c r="G34" s="104">
        <f>'PROYECCION ANUAL'!G31-'GASTOS REALES'!G34</f>
        <v>0</v>
      </c>
      <c r="H34" s="104">
        <f>'PROYECCION ANUAL'!H31-'GASTOS REALES'!H34</f>
        <v>0</v>
      </c>
      <c r="I34" s="104">
        <f>'PROYECCION ANUAL'!I31-'GASTOS REALES'!I34</f>
        <v>0</v>
      </c>
      <c r="J34" s="104">
        <f>'PROYECCION ANUAL'!J31-'GASTOS REALES'!J34</f>
        <v>0</v>
      </c>
      <c r="K34" s="104">
        <f>'PROYECCION ANUAL'!K31-'GASTOS REALES'!K34</f>
        <v>0</v>
      </c>
      <c r="L34" s="104">
        <f>'PROYECCION ANUAL'!L31-'GASTOS REALES'!L34</f>
        <v>0</v>
      </c>
      <c r="M34" s="104">
        <f>'PROYECCION ANUAL'!M31-'GASTOS REALES'!M34</f>
        <v>0</v>
      </c>
      <c r="N34" s="104">
        <f>'PROYECCION ANUAL'!N31-'GASTOS REALES'!N34</f>
        <v>0</v>
      </c>
      <c r="O34" s="104">
        <f>'PROYECCION ANUAL'!O31-'GASTOS REALES'!O34</f>
        <v>0</v>
      </c>
      <c r="P34" s="105">
        <f>SUM(D34:O34)</f>
        <v>0</v>
      </c>
    </row>
    <row r="35" spans="2:16" x14ac:dyDescent="0.2">
      <c r="B35" s="88"/>
      <c r="C35" s="89"/>
      <c r="D35" s="104">
        <f>'PROYECCION ANUAL'!D32-'GASTOS REALES'!D35</f>
        <v>0</v>
      </c>
      <c r="E35" s="104">
        <f>'PROYECCION ANUAL'!E32-'GASTOS REALES'!E35</f>
        <v>0</v>
      </c>
      <c r="F35" s="104">
        <f>'PROYECCION ANUAL'!F32-'GASTOS REALES'!F35</f>
        <v>0</v>
      </c>
      <c r="G35" s="104">
        <f>'PROYECCION ANUAL'!G32-'GASTOS REALES'!G35</f>
        <v>0</v>
      </c>
      <c r="H35" s="104">
        <f>'PROYECCION ANUAL'!H32-'GASTOS REALES'!H35</f>
        <v>0</v>
      </c>
      <c r="I35" s="104">
        <f>'PROYECCION ANUAL'!I32-'GASTOS REALES'!I35</f>
        <v>0</v>
      </c>
      <c r="J35" s="104">
        <f>'PROYECCION ANUAL'!J32-'GASTOS REALES'!J35</f>
        <v>0</v>
      </c>
      <c r="K35" s="104">
        <f>'PROYECCION ANUAL'!K32-'GASTOS REALES'!K35</f>
        <v>0</v>
      </c>
      <c r="L35" s="104">
        <f>'PROYECCION ANUAL'!L32-'GASTOS REALES'!L35</f>
        <v>0</v>
      </c>
      <c r="M35" s="104">
        <f>'PROYECCION ANUAL'!M32-'GASTOS REALES'!M35</f>
        <v>0</v>
      </c>
      <c r="N35" s="104">
        <f>'PROYECCION ANUAL'!N32-'GASTOS REALES'!N35</f>
        <v>0</v>
      </c>
      <c r="O35" s="104">
        <f>'PROYECCION ANUAL'!O32-'GASTOS REALES'!O35</f>
        <v>0</v>
      </c>
      <c r="P35" s="105">
        <f>SUM(D35:O35)</f>
        <v>0</v>
      </c>
    </row>
    <row r="36" spans="2:16" x14ac:dyDescent="0.2">
      <c r="B36" s="88"/>
      <c r="C36" s="89"/>
      <c r="D36" s="104">
        <f>'PROYECCION ANUAL'!D33-'GASTOS REALES'!D36</f>
        <v>0</v>
      </c>
      <c r="E36" s="104">
        <f>'PROYECCION ANUAL'!E33-'GASTOS REALES'!E36</f>
        <v>0</v>
      </c>
      <c r="F36" s="104">
        <f>'PROYECCION ANUAL'!F33-'GASTOS REALES'!F36</f>
        <v>0</v>
      </c>
      <c r="G36" s="104">
        <f>'PROYECCION ANUAL'!G33-'GASTOS REALES'!G36</f>
        <v>0</v>
      </c>
      <c r="H36" s="104">
        <f>'PROYECCION ANUAL'!H33-'GASTOS REALES'!H36</f>
        <v>0</v>
      </c>
      <c r="I36" s="104">
        <f>'PROYECCION ANUAL'!I33-'GASTOS REALES'!I36</f>
        <v>0</v>
      </c>
      <c r="J36" s="104">
        <f>'PROYECCION ANUAL'!J33-'GASTOS REALES'!J36</f>
        <v>0</v>
      </c>
      <c r="K36" s="104">
        <f>'PROYECCION ANUAL'!K33-'GASTOS REALES'!K36</f>
        <v>0</v>
      </c>
      <c r="L36" s="104">
        <f>'PROYECCION ANUAL'!L33-'GASTOS REALES'!L36</f>
        <v>0</v>
      </c>
      <c r="M36" s="104">
        <f>'PROYECCION ANUAL'!M33-'GASTOS REALES'!M36</f>
        <v>0</v>
      </c>
      <c r="N36" s="104">
        <f>'PROYECCION ANUAL'!N33-'GASTOS REALES'!N36</f>
        <v>0</v>
      </c>
      <c r="O36" s="104">
        <f>'PROYECCION ANUAL'!O33-'GASTOS REALES'!O36</f>
        <v>0</v>
      </c>
      <c r="P36" s="105">
        <f>SUM(D36:O36)</f>
        <v>0</v>
      </c>
    </row>
    <row r="37" spans="2:16" x14ac:dyDescent="0.2">
      <c r="B37" s="88"/>
      <c r="C37" s="8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5"/>
    </row>
    <row r="38" spans="2:16" x14ac:dyDescent="0.2">
      <c r="B38" s="32">
        <v>5</v>
      </c>
      <c r="C38" s="33" t="s">
        <v>30</v>
      </c>
      <c r="D38" s="108">
        <f>SUM(D39:D43)</f>
        <v>0</v>
      </c>
      <c r="E38" s="108">
        <f t="shared" ref="E38:O38" si="5">SUM(E39:E43)</f>
        <v>0</v>
      </c>
      <c r="F38" s="108">
        <f t="shared" si="5"/>
        <v>0</v>
      </c>
      <c r="G38" s="108">
        <f t="shared" si="5"/>
        <v>0</v>
      </c>
      <c r="H38" s="108">
        <f t="shared" si="5"/>
        <v>0</v>
      </c>
      <c r="I38" s="108">
        <f t="shared" si="5"/>
        <v>0</v>
      </c>
      <c r="J38" s="108">
        <f t="shared" si="5"/>
        <v>0</v>
      </c>
      <c r="K38" s="108">
        <f t="shared" si="5"/>
        <v>0</v>
      </c>
      <c r="L38" s="108">
        <f t="shared" si="5"/>
        <v>0</v>
      </c>
      <c r="M38" s="108">
        <f t="shared" si="5"/>
        <v>0</v>
      </c>
      <c r="N38" s="108">
        <f t="shared" si="5"/>
        <v>0</v>
      </c>
      <c r="O38" s="108">
        <f t="shared" si="5"/>
        <v>0</v>
      </c>
      <c r="P38" s="107">
        <f t="shared" ref="P38:P43" si="6">SUM(D38:O38)</f>
        <v>0</v>
      </c>
    </row>
    <row r="39" spans="2:16" x14ac:dyDescent="0.2">
      <c r="B39" s="88">
        <v>5.0999999999999996</v>
      </c>
      <c r="C39" s="89" t="s">
        <v>10</v>
      </c>
      <c r="D39" s="104">
        <f>'PROYECCION ANUAL'!D36-'GASTOS REALES'!D39</f>
        <v>0</v>
      </c>
      <c r="E39" s="104">
        <f>'PROYECCION ANUAL'!E36-'GASTOS REALES'!E39</f>
        <v>0</v>
      </c>
      <c r="F39" s="104">
        <f>'PROYECCION ANUAL'!F36-'GASTOS REALES'!F39</f>
        <v>0</v>
      </c>
      <c r="G39" s="104">
        <f>'PROYECCION ANUAL'!G36-'GASTOS REALES'!G39</f>
        <v>0</v>
      </c>
      <c r="H39" s="104">
        <f>'PROYECCION ANUAL'!H36-'GASTOS REALES'!H39</f>
        <v>0</v>
      </c>
      <c r="I39" s="104">
        <f>'PROYECCION ANUAL'!I36-'GASTOS REALES'!I39</f>
        <v>0</v>
      </c>
      <c r="J39" s="104">
        <f>'PROYECCION ANUAL'!J36-'GASTOS REALES'!J39</f>
        <v>0</v>
      </c>
      <c r="K39" s="104">
        <f>'PROYECCION ANUAL'!K36-'GASTOS REALES'!K39</f>
        <v>0</v>
      </c>
      <c r="L39" s="104">
        <f>'PROYECCION ANUAL'!L36-'GASTOS REALES'!L39</f>
        <v>0</v>
      </c>
      <c r="M39" s="104">
        <f>'PROYECCION ANUAL'!M36-'GASTOS REALES'!M39</f>
        <v>0</v>
      </c>
      <c r="N39" s="104">
        <f>'PROYECCION ANUAL'!N36-'GASTOS REALES'!N39</f>
        <v>0</v>
      </c>
      <c r="O39" s="104">
        <f>'PROYECCION ANUAL'!O36-'GASTOS REALES'!O39</f>
        <v>0</v>
      </c>
      <c r="P39" s="105">
        <f t="shared" si="6"/>
        <v>0</v>
      </c>
    </row>
    <row r="40" spans="2:16" x14ac:dyDescent="0.2">
      <c r="B40" s="88">
        <v>5.2</v>
      </c>
      <c r="C40" s="89" t="s">
        <v>11</v>
      </c>
      <c r="D40" s="104">
        <f>'PROYECCION ANUAL'!D37-'GASTOS REALES'!D40</f>
        <v>0</v>
      </c>
      <c r="E40" s="104">
        <f>'PROYECCION ANUAL'!E37-'GASTOS REALES'!E40</f>
        <v>0</v>
      </c>
      <c r="F40" s="104">
        <f>'PROYECCION ANUAL'!F37-'GASTOS REALES'!F40</f>
        <v>0</v>
      </c>
      <c r="G40" s="104">
        <f>'PROYECCION ANUAL'!G37-'GASTOS REALES'!G40</f>
        <v>0</v>
      </c>
      <c r="H40" s="104">
        <f>'PROYECCION ANUAL'!H37-'GASTOS REALES'!H40</f>
        <v>0</v>
      </c>
      <c r="I40" s="104">
        <f>'PROYECCION ANUAL'!I37-'GASTOS REALES'!I40</f>
        <v>0</v>
      </c>
      <c r="J40" s="104">
        <f>'PROYECCION ANUAL'!J37-'GASTOS REALES'!J40</f>
        <v>0</v>
      </c>
      <c r="K40" s="104">
        <f>'PROYECCION ANUAL'!K37-'GASTOS REALES'!K40</f>
        <v>0</v>
      </c>
      <c r="L40" s="104">
        <f>'PROYECCION ANUAL'!L37-'GASTOS REALES'!L40</f>
        <v>0</v>
      </c>
      <c r="M40" s="104">
        <f>'PROYECCION ANUAL'!M37-'GASTOS REALES'!M40</f>
        <v>0</v>
      </c>
      <c r="N40" s="104">
        <f>'PROYECCION ANUAL'!N37-'GASTOS REALES'!N40</f>
        <v>0</v>
      </c>
      <c r="O40" s="104">
        <f>'PROYECCION ANUAL'!O37-'GASTOS REALES'!O40</f>
        <v>0</v>
      </c>
      <c r="P40" s="105">
        <f t="shared" si="6"/>
        <v>0</v>
      </c>
    </row>
    <row r="41" spans="2:16" x14ac:dyDescent="0.2">
      <c r="B41" s="88">
        <v>5.3</v>
      </c>
      <c r="C41" s="89" t="s">
        <v>31</v>
      </c>
      <c r="D41" s="104">
        <f>'PROYECCION ANUAL'!D38-'GASTOS REALES'!D41</f>
        <v>0</v>
      </c>
      <c r="E41" s="104">
        <f>'PROYECCION ANUAL'!E38-'GASTOS REALES'!E41</f>
        <v>0</v>
      </c>
      <c r="F41" s="104">
        <f>'PROYECCION ANUAL'!F38-'GASTOS REALES'!F41</f>
        <v>0</v>
      </c>
      <c r="G41" s="104">
        <f>'PROYECCION ANUAL'!G38-'GASTOS REALES'!G41</f>
        <v>0</v>
      </c>
      <c r="H41" s="104">
        <f>'PROYECCION ANUAL'!H38-'GASTOS REALES'!H41</f>
        <v>0</v>
      </c>
      <c r="I41" s="104">
        <f>'PROYECCION ANUAL'!I38-'GASTOS REALES'!I41</f>
        <v>0</v>
      </c>
      <c r="J41" s="104">
        <f>'PROYECCION ANUAL'!J38-'GASTOS REALES'!J41</f>
        <v>0</v>
      </c>
      <c r="K41" s="104">
        <f>'PROYECCION ANUAL'!K38-'GASTOS REALES'!K41</f>
        <v>0</v>
      </c>
      <c r="L41" s="104">
        <f>'PROYECCION ANUAL'!L38-'GASTOS REALES'!L41</f>
        <v>0</v>
      </c>
      <c r="M41" s="104">
        <f>'PROYECCION ANUAL'!M38-'GASTOS REALES'!M41</f>
        <v>0</v>
      </c>
      <c r="N41" s="104">
        <f>'PROYECCION ANUAL'!N38-'GASTOS REALES'!N41</f>
        <v>0</v>
      </c>
      <c r="O41" s="104">
        <f>'PROYECCION ANUAL'!O38-'GASTOS REALES'!O41</f>
        <v>0</v>
      </c>
      <c r="P41" s="105">
        <f t="shared" si="6"/>
        <v>0</v>
      </c>
    </row>
    <row r="42" spans="2:16" x14ac:dyDescent="0.2">
      <c r="B42" s="91"/>
      <c r="C42" s="92"/>
      <c r="D42" s="104">
        <f>'PROYECCION ANUAL'!D39-'GASTOS REALES'!D42</f>
        <v>0</v>
      </c>
      <c r="E42" s="104">
        <f>'PROYECCION ANUAL'!E39-'GASTOS REALES'!E42</f>
        <v>0</v>
      </c>
      <c r="F42" s="104">
        <f>'PROYECCION ANUAL'!F39-'GASTOS REALES'!F42</f>
        <v>0</v>
      </c>
      <c r="G42" s="104">
        <f>'PROYECCION ANUAL'!G39-'GASTOS REALES'!G42</f>
        <v>0</v>
      </c>
      <c r="H42" s="104">
        <f>'PROYECCION ANUAL'!H39-'GASTOS REALES'!H42</f>
        <v>0</v>
      </c>
      <c r="I42" s="104">
        <f>'PROYECCION ANUAL'!I39-'GASTOS REALES'!I42</f>
        <v>0</v>
      </c>
      <c r="J42" s="104">
        <f>'PROYECCION ANUAL'!J39-'GASTOS REALES'!J42</f>
        <v>0</v>
      </c>
      <c r="K42" s="104">
        <f>'PROYECCION ANUAL'!K39-'GASTOS REALES'!K42</f>
        <v>0</v>
      </c>
      <c r="L42" s="104">
        <f>'PROYECCION ANUAL'!L39-'GASTOS REALES'!L42</f>
        <v>0</v>
      </c>
      <c r="M42" s="104">
        <f>'PROYECCION ANUAL'!M39-'GASTOS REALES'!M42</f>
        <v>0</v>
      </c>
      <c r="N42" s="104">
        <f>'PROYECCION ANUAL'!N39-'GASTOS REALES'!N42</f>
        <v>0</v>
      </c>
      <c r="O42" s="104">
        <f>'PROYECCION ANUAL'!O39-'GASTOS REALES'!O42</f>
        <v>0</v>
      </c>
      <c r="P42" s="105">
        <f t="shared" si="6"/>
        <v>0</v>
      </c>
    </row>
    <row r="43" spans="2:16" x14ac:dyDescent="0.2">
      <c r="B43" s="91"/>
      <c r="C43" s="92"/>
      <c r="D43" s="104">
        <f>'PROYECCION ANUAL'!D40-'GASTOS REALES'!D43</f>
        <v>0</v>
      </c>
      <c r="E43" s="104">
        <f>'PROYECCION ANUAL'!E40-'GASTOS REALES'!E43</f>
        <v>0</v>
      </c>
      <c r="F43" s="104">
        <f>'PROYECCION ANUAL'!F40-'GASTOS REALES'!F43</f>
        <v>0</v>
      </c>
      <c r="G43" s="104">
        <f>'PROYECCION ANUAL'!G40-'GASTOS REALES'!G43</f>
        <v>0</v>
      </c>
      <c r="H43" s="104">
        <f>'PROYECCION ANUAL'!H40-'GASTOS REALES'!H43</f>
        <v>0</v>
      </c>
      <c r="I43" s="104">
        <f>'PROYECCION ANUAL'!I40-'GASTOS REALES'!I43</f>
        <v>0</v>
      </c>
      <c r="J43" s="104">
        <f>'PROYECCION ANUAL'!J40-'GASTOS REALES'!J43</f>
        <v>0</v>
      </c>
      <c r="K43" s="104">
        <f>'PROYECCION ANUAL'!K40-'GASTOS REALES'!K43</f>
        <v>0</v>
      </c>
      <c r="L43" s="104">
        <f>'PROYECCION ANUAL'!L40-'GASTOS REALES'!L43</f>
        <v>0</v>
      </c>
      <c r="M43" s="104">
        <f>'PROYECCION ANUAL'!M40-'GASTOS REALES'!M43</f>
        <v>0</v>
      </c>
      <c r="N43" s="104">
        <f>'PROYECCION ANUAL'!N40-'GASTOS REALES'!N43</f>
        <v>0</v>
      </c>
      <c r="O43" s="104">
        <f>'PROYECCION ANUAL'!O40-'GASTOS REALES'!O43</f>
        <v>0</v>
      </c>
      <c r="P43" s="105">
        <f t="shared" si="6"/>
        <v>0</v>
      </c>
    </row>
    <row r="44" spans="2:16" x14ac:dyDescent="0.2">
      <c r="B44" s="94"/>
      <c r="C44" s="95"/>
      <c r="D44" s="110"/>
      <c r="E44" s="111"/>
      <c r="F44" s="111"/>
      <c r="G44" s="111"/>
      <c r="H44" s="111"/>
      <c r="I44" s="111"/>
      <c r="J44" s="111"/>
      <c r="K44" s="112"/>
      <c r="L44" s="112"/>
      <c r="M44" s="110"/>
      <c r="N44" s="111"/>
      <c r="O44" s="113"/>
      <c r="P44" s="114"/>
    </row>
    <row r="45" spans="2:16" ht="9.75" customHeight="1" x14ac:dyDescent="0.2">
      <c r="B45" s="38"/>
      <c r="C45" s="38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16" x14ac:dyDescent="0.2"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 t="s">
        <v>34</v>
      </c>
      <c r="P46" s="118">
        <f>P8+P14+P20+P32+P38</f>
        <v>0</v>
      </c>
    </row>
  </sheetData>
  <sheetProtection password="C045" sheet="1" objects="1" scenarios="1" insertRows="0" autoFilter="0" pivotTables="0"/>
  <mergeCells count="2">
    <mergeCell ref="A1:A2"/>
    <mergeCell ref="B5:P5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21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1.42578125" style="1"/>
    <col min="2" max="2" width="25.5703125" style="1" customWidth="1"/>
    <col min="3" max="3" width="15" style="1" customWidth="1"/>
    <col min="4" max="4" width="16.42578125" style="1" customWidth="1"/>
    <col min="5" max="16384" width="11.42578125" style="1"/>
  </cols>
  <sheetData>
    <row r="1" spans="1:4" x14ac:dyDescent="0.2">
      <c r="A1" s="162" t="s">
        <v>54</v>
      </c>
    </row>
    <row r="2" spans="1:4" x14ac:dyDescent="0.2">
      <c r="A2" s="163"/>
    </row>
    <row r="4" spans="1:4" ht="18.75" x14ac:dyDescent="0.25">
      <c r="B4" s="161" t="s">
        <v>75</v>
      </c>
      <c r="C4" s="161"/>
      <c r="D4" s="161"/>
    </row>
    <row r="5" spans="1:4" x14ac:dyDescent="0.2">
      <c r="B5" s="3"/>
      <c r="C5" s="3"/>
      <c r="D5" s="3"/>
    </row>
    <row r="6" spans="1:4" x14ac:dyDescent="0.2">
      <c r="B6" s="3"/>
      <c r="C6" s="3"/>
      <c r="D6" s="141"/>
    </row>
    <row r="7" spans="1:4" x14ac:dyDescent="0.2">
      <c r="B7" s="3"/>
      <c r="C7" s="3"/>
      <c r="D7" s="3"/>
    </row>
    <row r="8" spans="1:4" ht="42" customHeight="1" thickBot="1" x14ac:dyDescent="0.25">
      <c r="B8" s="20" t="s">
        <v>79</v>
      </c>
      <c r="C8" s="20" t="s">
        <v>76</v>
      </c>
      <c r="D8" s="20" t="s">
        <v>77</v>
      </c>
    </row>
    <row r="9" spans="1:4" x14ac:dyDescent="0.2">
      <c r="B9" s="47" t="s">
        <v>80</v>
      </c>
      <c r="C9" s="140"/>
      <c r="D9" s="119">
        <f>'PROYECCION ANUAL'!D$43+('PROYECCION ANUAL'!D$43*'PRESUPUESTO INGRESOS'!C9)</f>
        <v>0</v>
      </c>
    </row>
    <row r="10" spans="1:4" x14ac:dyDescent="0.2">
      <c r="B10" s="47" t="s">
        <v>81</v>
      </c>
      <c r="C10" s="140"/>
      <c r="D10" s="119">
        <f>'PROYECCION ANUAL'!E$43+('PROYECCION ANUAL'!E$43*'PRESUPUESTO INGRESOS'!$C10)</f>
        <v>0</v>
      </c>
    </row>
    <row r="11" spans="1:4" x14ac:dyDescent="0.2">
      <c r="B11" s="47" t="s">
        <v>82</v>
      </c>
      <c r="C11" s="140"/>
      <c r="D11" s="119">
        <f>'PROYECCION ANUAL'!F$43+('PROYECCION ANUAL'!F$43*'PRESUPUESTO INGRESOS'!C11)</f>
        <v>0</v>
      </c>
    </row>
    <row r="12" spans="1:4" x14ac:dyDescent="0.2">
      <c r="B12" s="47" t="s">
        <v>83</v>
      </c>
      <c r="C12" s="140"/>
      <c r="D12" s="119">
        <f>'PROYECCION ANUAL'!G$43+('PROYECCION ANUAL'!G$43*'PRESUPUESTO INGRESOS'!C12)</f>
        <v>0</v>
      </c>
    </row>
    <row r="13" spans="1:4" x14ac:dyDescent="0.2">
      <c r="B13" s="47" t="s">
        <v>84</v>
      </c>
      <c r="C13" s="140"/>
      <c r="D13" s="119">
        <f>'PROYECCION ANUAL'!H$43+('PROYECCION ANUAL'!H$43*'PRESUPUESTO INGRESOS'!C13)</f>
        <v>0</v>
      </c>
    </row>
    <row r="14" spans="1:4" x14ac:dyDescent="0.2">
      <c r="B14" s="47" t="s">
        <v>85</v>
      </c>
      <c r="C14" s="140"/>
      <c r="D14" s="119">
        <f>'PROYECCION ANUAL'!I$43+('PROYECCION ANUAL'!I$43*'PRESUPUESTO INGRESOS'!C14)</f>
        <v>0</v>
      </c>
    </row>
    <row r="15" spans="1:4" x14ac:dyDescent="0.2">
      <c r="B15" s="47" t="s">
        <v>86</v>
      </c>
      <c r="C15" s="140"/>
      <c r="D15" s="119">
        <f>'PROYECCION ANUAL'!J$43+('PROYECCION ANUAL'!J$43*'PRESUPUESTO INGRESOS'!C15)</f>
        <v>0</v>
      </c>
    </row>
    <row r="16" spans="1:4" x14ac:dyDescent="0.2">
      <c r="B16" s="47" t="s">
        <v>87</v>
      </c>
      <c r="C16" s="140"/>
      <c r="D16" s="119">
        <f>'PROYECCION ANUAL'!K$43+('PROYECCION ANUAL'!K$43*'PRESUPUESTO INGRESOS'!C16)</f>
        <v>0</v>
      </c>
    </row>
    <row r="17" spans="2:4" x14ac:dyDescent="0.2">
      <c r="B17" s="47" t="s">
        <v>88</v>
      </c>
      <c r="C17" s="140"/>
      <c r="D17" s="119">
        <f>'PROYECCION ANUAL'!L$43+('PROYECCION ANUAL'!L$43*'PRESUPUESTO INGRESOS'!C17)</f>
        <v>0</v>
      </c>
    </row>
    <row r="18" spans="2:4" x14ac:dyDescent="0.2">
      <c r="B18" s="47" t="s">
        <v>89</v>
      </c>
      <c r="C18" s="140"/>
      <c r="D18" s="119">
        <f>'PROYECCION ANUAL'!M$43+('PROYECCION ANUAL'!M$43*'PRESUPUESTO INGRESOS'!C18)</f>
        <v>0</v>
      </c>
    </row>
    <row r="19" spans="2:4" x14ac:dyDescent="0.2">
      <c r="B19" s="47" t="s">
        <v>90</v>
      </c>
      <c r="C19" s="140"/>
      <c r="D19" s="119">
        <f>'PROYECCION ANUAL'!N$43+('PROYECCION ANUAL'!N$43*'PRESUPUESTO INGRESOS'!C19)</f>
        <v>0</v>
      </c>
    </row>
    <row r="20" spans="2:4" x14ac:dyDescent="0.2">
      <c r="B20" s="47" t="s">
        <v>91</v>
      </c>
      <c r="C20" s="140"/>
      <c r="D20" s="119">
        <f>'PROYECCION ANUAL'!O$43+('PROYECCION ANUAL'!O$43*'PRESUPUESTO INGRESOS'!C20)</f>
        <v>0</v>
      </c>
    </row>
    <row r="21" spans="2:4" x14ac:dyDescent="0.2">
      <c r="B21" s="121" t="s">
        <v>34</v>
      </c>
      <c r="C21" s="121"/>
      <c r="D21" s="122">
        <f>SUM(D9:D20)</f>
        <v>0</v>
      </c>
    </row>
  </sheetData>
  <sheetProtection password="C045" sheet="1" objects="1" scenarios="1" insertRows="0" autoFilter="0" pivotTables="0"/>
  <mergeCells count="2">
    <mergeCell ref="A1:A2"/>
    <mergeCell ref="B4:D4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20"/>
  <sheetViews>
    <sheetView showGridLines="0" showRowColHeaders="0" zoomScale="90" zoomScaleNormal="90" workbookViewId="0">
      <selection sqref="A1:A2"/>
    </sheetView>
  </sheetViews>
  <sheetFormatPr baseColWidth="10" defaultRowHeight="12.75" x14ac:dyDescent="0.2"/>
  <cols>
    <col min="1" max="1" width="11.42578125" style="1"/>
    <col min="2" max="2" width="37.140625" style="1" customWidth="1"/>
    <col min="3" max="3" width="16.42578125" style="1" customWidth="1"/>
    <col min="4" max="4" width="14.28515625" style="1" customWidth="1"/>
    <col min="5" max="5" width="17.140625" style="1" customWidth="1"/>
    <col min="6" max="16384" width="11.42578125" style="1"/>
  </cols>
  <sheetData>
    <row r="1" spans="1:5" x14ac:dyDescent="0.2">
      <c r="A1" s="162" t="s">
        <v>54</v>
      </c>
    </row>
    <row r="2" spans="1:5" x14ac:dyDescent="0.2">
      <c r="A2" s="163"/>
    </row>
    <row r="4" spans="1:5" ht="18.75" x14ac:dyDescent="0.25">
      <c r="B4" s="161" t="s">
        <v>93</v>
      </c>
      <c r="C4" s="161"/>
      <c r="D4" s="161"/>
      <c r="E4" s="161"/>
    </row>
    <row r="5" spans="1:5" x14ac:dyDescent="0.2">
      <c r="B5" s="3"/>
      <c r="C5" s="3"/>
      <c r="D5" s="3"/>
      <c r="E5" s="3"/>
    </row>
    <row r="6" spans="1:5" x14ac:dyDescent="0.2">
      <c r="B6" s="3"/>
      <c r="C6" s="3"/>
      <c r="D6" s="3"/>
      <c r="E6" s="3"/>
    </row>
    <row r="7" spans="1:5" ht="26.25" thickBot="1" x14ac:dyDescent="0.25">
      <c r="B7" s="20" t="s">
        <v>79</v>
      </c>
      <c r="C7" s="20" t="s">
        <v>77</v>
      </c>
      <c r="D7" s="20" t="s">
        <v>78</v>
      </c>
      <c r="E7" s="20" t="s">
        <v>92</v>
      </c>
    </row>
    <row r="8" spans="1:5" x14ac:dyDescent="0.2">
      <c r="B8" s="47" t="s">
        <v>80</v>
      </c>
      <c r="C8" s="119">
        <f>'PRESUPUESTO INGRESOS'!D9</f>
        <v>0</v>
      </c>
      <c r="D8" s="12"/>
      <c r="E8" s="120" t="e">
        <f>D8/C8</f>
        <v>#DIV/0!</v>
      </c>
    </row>
    <row r="9" spans="1:5" x14ac:dyDescent="0.2">
      <c r="B9" s="47" t="s">
        <v>81</v>
      </c>
      <c r="C9" s="119">
        <f>'PRESUPUESTO INGRESOS'!D10</f>
        <v>0</v>
      </c>
      <c r="D9" s="12"/>
      <c r="E9" s="120" t="e">
        <f t="shared" ref="E9:E19" si="0">D9/C9</f>
        <v>#DIV/0!</v>
      </c>
    </row>
    <row r="10" spans="1:5" x14ac:dyDescent="0.2">
      <c r="B10" s="47" t="s">
        <v>82</v>
      </c>
      <c r="C10" s="119">
        <f>'PRESUPUESTO INGRESOS'!D11</f>
        <v>0</v>
      </c>
      <c r="D10" s="12"/>
      <c r="E10" s="120" t="e">
        <f t="shared" si="0"/>
        <v>#DIV/0!</v>
      </c>
    </row>
    <row r="11" spans="1:5" x14ac:dyDescent="0.2">
      <c r="B11" s="47" t="s">
        <v>83</v>
      </c>
      <c r="C11" s="119">
        <f>'PRESUPUESTO INGRESOS'!D12</f>
        <v>0</v>
      </c>
      <c r="D11" s="12"/>
      <c r="E11" s="120" t="e">
        <f t="shared" si="0"/>
        <v>#DIV/0!</v>
      </c>
    </row>
    <row r="12" spans="1:5" x14ac:dyDescent="0.2">
      <c r="B12" s="47" t="s">
        <v>84</v>
      </c>
      <c r="C12" s="119">
        <f>'PRESUPUESTO INGRESOS'!D13</f>
        <v>0</v>
      </c>
      <c r="D12" s="12"/>
      <c r="E12" s="120" t="e">
        <f t="shared" si="0"/>
        <v>#DIV/0!</v>
      </c>
    </row>
    <row r="13" spans="1:5" x14ac:dyDescent="0.2">
      <c r="B13" s="47" t="s">
        <v>85</v>
      </c>
      <c r="C13" s="119">
        <f>'PRESUPUESTO INGRESOS'!D14</f>
        <v>0</v>
      </c>
      <c r="D13" s="12"/>
      <c r="E13" s="120" t="e">
        <f t="shared" si="0"/>
        <v>#DIV/0!</v>
      </c>
    </row>
    <row r="14" spans="1:5" x14ac:dyDescent="0.2">
      <c r="B14" s="47" t="s">
        <v>86</v>
      </c>
      <c r="C14" s="119">
        <f>'PRESUPUESTO INGRESOS'!D15</f>
        <v>0</v>
      </c>
      <c r="D14" s="12"/>
      <c r="E14" s="120" t="e">
        <f t="shared" si="0"/>
        <v>#DIV/0!</v>
      </c>
    </row>
    <row r="15" spans="1:5" x14ac:dyDescent="0.2">
      <c r="B15" s="47" t="s">
        <v>87</v>
      </c>
      <c r="C15" s="119">
        <f>'PRESUPUESTO INGRESOS'!D16</f>
        <v>0</v>
      </c>
      <c r="D15" s="12"/>
      <c r="E15" s="120" t="e">
        <f t="shared" si="0"/>
        <v>#DIV/0!</v>
      </c>
    </row>
    <row r="16" spans="1:5" x14ac:dyDescent="0.2">
      <c r="B16" s="47" t="s">
        <v>88</v>
      </c>
      <c r="C16" s="119">
        <f>'PRESUPUESTO INGRESOS'!D17</f>
        <v>0</v>
      </c>
      <c r="D16" s="12"/>
      <c r="E16" s="120" t="e">
        <f t="shared" si="0"/>
        <v>#DIV/0!</v>
      </c>
    </row>
    <row r="17" spans="2:5" x14ac:dyDescent="0.2">
      <c r="B17" s="47" t="s">
        <v>89</v>
      </c>
      <c r="C17" s="119">
        <f>'PRESUPUESTO INGRESOS'!D18</f>
        <v>0</v>
      </c>
      <c r="D17" s="12"/>
      <c r="E17" s="120" t="e">
        <f t="shared" si="0"/>
        <v>#DIV/0!</v>
      </c>
    </row>
    <row r="18" spans="2:5" x14ac:dyDescent="0.2">
      <c r="B18" s="47" t="s">
        <v>90</v>
      </c>
      <c r="C18" s="119">
        <f>'PRESUPUESTO INGRESOS'!D19</f>
        <v>0</v>
      </c>
      <c r="D18" s="12"/>
      <c r="E18" s="120" t="e">
        <f t="shared" si="0"/>
        <v>#DIV/0!</v>
      </c>
    </row>
    <row r="19" spans="2:5" x14ac:dyDescent="0.2">
      <c r="B19" s="47" t="s">
        <v>91</v>
      </c>
      <c r="C19" s="119">
        <f>'PRESUPUESTO INGRESOS'!D20</f>
        <v>0</v>
      </c>
      <c r="D19" s="12"/>
      <c r="E19" s="120" t="e">
        <f t="shared" si="0"/>
        <v>#DIV/0!</v>
      </c>
    </row>
    <row r="20" spans="2:5" x14ac:dyDescent="0.2">
      <c r="B20" s="121" t="s">
        <v>34</v>
      </c>
      <c r="C20" s="122">
        <f>SUM(C8:C19)</f>
        <v>0</v>
      </c>
      <c r="D20" s="122">
        <f>SUM(D8:D19)</f>
        <v>0</v>
      </c>
      <c r="E20" s="123" t="e">
        <f>D20/C20</f>
        <v>#DIV/0!</v>
      </c>
    </row>
  </sheetData>
  <sheetProtection password="C045" sheet="1" objects="1" scenarios="1" insertRows="0" autoFilter="0" pivotTables="0"/>
  <mergeCells count="2">
    <mergeCell ref="A1:A2"/>
    <mergeCell ref="B4:E4"/>
  </mergeCells>
  <hyperlinks>
    <hyperlink ref="A1:A2" location="MENU!A1" display="REGRESAR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2"/>
  <sheetViews>
    <sheetView showGridLines="0" showRowColHeaders="0" zoomScaleSheetLayoutView="100" workbookViewId="0">
      <selection sqref="A1:A2"/>
    </sheetView>
  </sheetViews>
  <sheetFormatPr baseColWidth="10" defaultRowHeight="15" x14ac:dyDescent="0.25"/>
  <sheetData>
    <row r="1" spans="1:1" x14ac:dyDescent="0.25">
      <c r="A1" s="162" t="s">
        <v>54</v>
      </c>
    </row>
    <row r="2" spans="1:1" x14ac:dyDescent="0.25">
      <c r="A2" s="163"/>
    </row>
  </sheetData>
  <mergeCells count="1">
    <mergeCell ref="A1:A2"/>
  </mergeCells>
  <hyperlinks>
    <hyperlink ref="A1:A2" location="MENU!A1" display="REGRESA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MENU</vt:lpstr>
      <vt:lpstr>INV INICIAL</vt:lpstr>
      <vt:lpstr>GASTOS MES</vt:lpstr>
      <vt:lpstr>PROYECCION ANUAL</vt:lpstr>
      <vt:lpstr>GASTOS REALES</vt:lpstr>
      <vt:lpstr>COMPARATIVO</vt:lpstr>
      <vt:lpstr>PRESUPUESTO INGRESOS</vt:lpstr>
      <vt:lpstr>PRESUP INGRESOS VS REAL</vt:lpstr>
      <vt:lpstr>GRAFICA</vt:lpstr>
      <vt:lpstr>GRAFICA!Área_de_impresión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BibliotecaUGC</cp:lastModifiedBy>
  <cp:lastPrinted>2019-06-27T19:34:21Z</cp:lastPrinted>
  <dcterms:created xsi:type="dcterms:W3CDTF">2014-07-30T14:26:35Z</dcterms:created>
  <dcterms:modified xsi:type="dcterms:W3CDTF">2019-06-27T19:34:50Z</dcterms:modified>
</cp:coreProperties>
</file>